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mar\"/>
    </mc:Choice>
  </mc:AlternateContent>
  <bookViews>
    <workbookView xWindow="0" yWindow="0" windowWidth="24000" windowHeight="9000" tabRatio="639"/>
  </bookViews>
  <sheets>
    <sheet name="غرب استان در اردیبهشت 1400-1" sheetId="7" r:id="rId1"/>
    <sheet name="غرب استان در اردیبهشت 1400-2" sheetId="2" r:id="rId2"/>
    <sheet name="شرق استان در اردیبهشت 1400-1 " sheetId="5" r:id="rId3"/>
    <sheet name="شرق استان در اردیبهشت 1400-2" sheetId="6" r:id="rId4"/>
  </sheets>
  <calcPr calcId="162913"/>
</workbook>
</file>

<file path=xl/calcChain.xml><?xml version="1.0" encoding="utf-8"?>
<calcChain xmlns="http://schemas.openxmlformats.org/spreadsheetml/2006/main">
  <c r="F20" i="6" l="1"/>
  <c r="G20" i="6"/>
  <c r="H20" i="6"/>
  <c r="I20" i="6"/>
  <c r="N19" i="5" l="1"/>
  <c r="O19" i="5"/>
  <c r="L19" i="5" l="1"/>
  <c r="M19" i="5"/>
  <c r="J19" i="5" l="1"/>
  <c r="K19" i="5"/>
  <c r="E19" i="5" l="1"/>
  <c r="F19" i="5"/>
  <c r="G19" i="5"/>
  <c r="H19" i="5"/>
  <c r="I19" i="5"/>
  <c r="S23" i="2" l="1"/>
  <c r="R23" i="2"/>
  <c r="Q23" i="2"/>
  <c r="P23" i="2"/>
  <c r="O23" i="2"/>
  <c r="N23" i="2"/>
  <c r="M23" i="2"/>
  <c r="L23" i="2"/>
  <c r="K23" i="2" l="1"/>
  <c r="B19" i="5" l="1"/>
  <c r="C19" i="5"/>
  <c r="D19" i="5"/>
  <c r="O22" i="7"/>
  <c r="O20" i="5" s="1"/>
  <c r="N22" i="7"/>
  <c r="N20" i="5" s="1"/>
  <c r="M22" i="7"/>
  <c r="M20" i="5" s="1"/>
  <c r="L22" i="7"/>
  <c r="L20" i="5" s="1"/>
  <c r="K22" i="7"/>
  <c r="K20" i="5" s="1"/>
  <c r="J22" i="7"/>
  <c r="J20" i="5" s="1"/>
  <c r="I22" i="7"/>
  <c r="I20" i="5" s="1"/>
  <c r="H22" i="7"/>
  <c r="H20" i="5" s="1"/>
  <c r="G22" i="7"/>
  <c r="F22" i="7"/>
  <c r="F20" i="5" s="1"/>
  <c r="E22" i="7"/>
  <c r="E20" i="5" s="1"/>
  <c r="D22" i="7"/>
  <c r="C22" i="7"/>
  <c r="B22" i="7"/>
  <c r="G20" i="5" l="1"/>
  <c r="G23" i="7"/>
  <c r="B20" i="5"/>
  <c r="O23" i="7"/>
  <c r="C20" i="5"/>
  <c r="D20" i="5"/>
  <c r="B23" i="7"/>
  <c r="D23" i="7"/>
  <c r="F23" i="7"/>
  <c r="H23" i="7"/>
  <c r="J23" i="7"/>
  <c r="L23" i="7"/>
  <c r="N23" i="7"/>
  <c r="C23" i="7"/>
  <c r="E23" i="7"/>
  <c r="I23" i="7"/>
  <c r="K23" i="7"/>
  <c r="M23" i="7"/>
  <c r="T16" i="6"/>
  <c r="C23" i="2" l="1"/>
  <c r="D23" i="2"/>
  <c r="E23" i="2"/>
  <c r="F23" i="2"/>
  <c r="F22" i="6" s="1"/>
  <c r="G23" i="2"/>
  <c r="G22" i="6" s="1"/>
  <c r="H23" i="2"/>
  <c r="H22" i="6" s="1"/>
  <c r="I23" i="2"/>
  <c r="I22" i="6" s="1"/>
  <c r="B23" i="2"/>
  <c r="C20" i="6"/>
  <c r="D20" i="6"/>
  <c r="E20" i="6"/>
  <c r="K20" i="6"/>
  <c r="K25" i="2" s="1"/>
  <c r="L20" i="6"/>
  <c r="L25" i="2" s="1"/>
  <c r="M20" i="6"/>
  <c r="N20" i="6"/>
  <c r="N25" i="2" s="1"/>
  <c r="O20" i="6"/>
  <c r="O25" i="2" s="1"/>
  <c r="P20" i="6"/>
  <c r="P25" i="2" s="1"/>
  <c r="Q20" i="6"/>
  <c r="R20" i="6"/>
  <c r="R25" i="2" s="1"/>
  <c r="S20" i="6"/>
  <c r="S25" i="2" s="1"/>
  <c r="B20" i="6"/>
  <c r="J16" i="6"/>
  <c r="M22" i="6" l="1"/>
  <c r="M25" i="2"/>
  <c r="Q22" i="6"/>
  <c r="Q25" i="2"/>
  <c r="D22" i="6"/>
  <c r="C25" i="2"/>
  <c r="S22" i="6"/>
  <c r="K22" i="6"/>
  <c r="C22" i="6"/>
  <c r="B22" i="6"/>
  <c r="E22" i="6"/>
  <c r="E25" i="2"/>
  <c r="D25" i="2"/>
  <c r="B25" i="2"/>
  <c r="L22" i="6"/>
  <c r="R22" i="6"/>
  <c r="P22" i="6"/>
  <c r="N22" i="6"/>
  <c r="O22" i="6"/>
  <c r="H25" i="2"/>
  <c r="F25" i="2"/>
  <c r="I25" i="2"/>
  <c r="G25" i="2"/>
  <c r="J21" i="6"/>
  <c r="T19" i="6"/>
  <c r="J19" i="6"/>
  <c r="T18" i="6"/>
  <c r="J18" i="6"/>
  <c r="T17" i="6"/>
  <c r="J17" i="6"/>
  <c r="T15" i="6"/>
  <c r="J15" i="6"/>
  <c r="T14" i="6"/>
  <c r="J14" i="6"/>
  <c r="T13" i="6"/>
  <c r="J13" i="6"/>
  <c r="T12" i="6"/>
  <c r="J12" i="6"/>
  <c r="T11" i="6"/>
  <c r="J11" i="6"/>
  <c r="T10" i="6"/>
  <c r="J10" i="6"/>
  <c r="T9" i="6"/>
  <c r="J9" i="6"/>
  <c r="T8" i="6"/>
  <c r="J8" i="6"/>
  <c r="T7" i="6"/>
  <c r="J7" i="6"/>
  <c r="J20" i="6" l="1"/>
  <c r="T20" i="6"/>
  <c r="T15" i="2"/>
  <c r="J15" i="2"/>
  <c r="J24" i="2" l="1"/>
  <c r="T7" i="2" l="1"/>
  <c r="T8" i="2"/>
  <c r="T9" i="2"/>
  <c r="T10" i="2"/>
  <c r="T11" i="2"/>
  <c r="T12" i="2"/>
  <c r="T13" i="2"/>
  <c r="T14" i="2"/>
  <c r="T16" i="2"/>
  <c r="T17" i="2"/>
  <c r="T18" i="2"/>
  <c r="T19" i="2"/>
  <c r="T20" i="2"/>
  <c r="T21" i="2"/>
  <c r="T22" i="2"/>
  <c r="J7" i="2"/>
  <c r="J8" i="2"/>
  <c r="J9" i="2"/>
  <c r="J10" i="2"/>
  <c r="J11" i="2"/>
  <c r="J12" i="2"/>
  <c r="J13" i="2"/>
  <c r="J14" i="2"/>
  <c r="J16" i="2"/>
  <c r="J17" i="2"/>
  <c r="J18" i="2"/>
  <c r="J19" i="2"/>
  <c r="J20" i="2"/>
  <c r="J21" i="2"/>
  <c r="J22" i="2"/>
  <c r="T23" i="2" l="1"/>
  <c r="J23" i="2"/>
  <c r="T22" i="6" l="1"/>
  <c r="T25" i="2"/>
  <c r="J25" i="2"/>
  <c r="J22" i="6"/>
</calcChain>
</file>

<file path=xl/sharedStrings.xml><?xml version="1.0" encoding="utf-8"?>
<sst xmlns="http://schemas.openxmlformats.org/spreadsheetml/2006/main" count="176" uniqueCount="80">
  <si>
    <r>
      <t xml:space="preserve">    مساحت </t>
    </r>
    <r>
      <rPr>
        <b/>
        <sz val="10"/>
        <color indexed="8"/>
        <rFont val="Titr"/>
        <charset val="178"/>
      </rPr>
      <t>کيلومتر مربع</t>
    </r>
  </si>
  <si>
    <t>اوج مصرف (MW)</t>
  </si>
  <si>
    <r>
      <t>طول خط فشار متوسط</t>
    </r>
    <r>
      <rPr>
        <b/>
        <sz val="9"/>
        <color theme="1"/>
        <rFont val="B Titr"/>
        <charset val="178"/>
      </rPr>
      <t xml:space="preserve"> (KM)</t>
    </r>
  </si>
  <si>
    <r>
      <t xml:space="preserve">طول خط فشار ضعيف </t>
    </r>
    <r>
      <rPr>
        <b/>
        <sz val="9"/>
        <color theme="1"/>
        <rFont val="B Titr"/>
        <charset val="178"/>
      </rPr>
      <t>(KM)</t>
    </r>
  </si>
  <si>
    <r>
      <t xml:space="preserve">تعداد ترانسفورماتور </t>
    </r>
    <r>
      <rPr>
        <b/>
        <sz val="9"/>
        <color theme="1"/>
        <rFont val="B Titr"/>
        <charset val="178"/>
      </rPr>
      <t>(دستگاه)</t>
    </r>
  </si>
  <si>
    <r>
      <t xml:space="preserve">ظرفيت ترانسفورماتور </t>
    </r>
    <r>
      <rPr>
        <b/>
        <sz val="9"/>
        <color theme="1"/>
        <rFont val="B Titr"/>
        <charset val="178"/>
      </rPr>
      <t>(KVA)</t>
    </r>
  </si>
  <si>
    <r>
      <t xml:space="preserve">تعداد  چراغ </t>
    </r>
    <r>
      <rPr>
        <b/>
        <sz val="9"/>
        <color theme="1"/>
        <rFont val="B Titr"/>
        <charset val="178"/>
      </rPr>
      <t>(دستگاه)</t>
    </r>
  </si>
  <si>
    <t>هوايي</t>
  </si>
  <si>
    <t>زميني</t>
  </si>
  <si>
    <t>هوايي سيمي</t>
  </si>
  <si>
    <t>هوايي خودنگهدار</t>
  </si>
  <si>
    <t xml:space="preserve">زميني </t>
  </si>
  <si>
    <t>كم مصرف</t>
  </si>
  <si>
    <t>گازي</t>
  </si>
  <si>
    <t>بردسکن</t>
  </si>
  <si>
    <t>جغتاي</t>
  </si>
  <si>
    <t>جوين</t>
  </si>
  <si>
    <t>چناران</t>
  </si>
  <si>
    <t>خليل آباد</t>
  </si>
  <si>
    <t>خوشاب</t>
  </si>
  <si>
    <t>درگز</t>
  </si>
  <si>
    <t>سبزوار</t>
  </si>
  <si>
    <t>فيروزه</t>
  </si>
  <si>
    <t>قوچان</t>
  </si>
  <si>
    <t>کاشمر</t>
  </si>
  <si>
    <t>کلات</t>
  </si>
  <si>
    <t>نيشابور</t>
  </si>
  <si>
    <t>باخرز</t>
  </si>
  <si>
    <t>بجستان</t>
  </si>
  <si>
    <t>تايباد</t>
  </si>
  <si>
    <t>تربت جام</t>
  </si>
  <si>
    <t>تربت حيدريه</t>
  </si>
  <si>
    <t>خواف</t>
  </si>
  <si>
    <t>رشتخوار</t>
  </si>
  <si>
    <t>زاوه</t>
  </si>
  <si>
    <t>سرخس</t>
  </si>
  <si>
    <t>فريمان</t>
  </si>
  <si>
    <t>گناباد</t>
  </si>
  <si>
    <t>مه ولات</t>
  </si>
  <si>
    <t>شركت</t>
  </si>
  <si>
    <t>تعداد مراکز تابعه</t>
  </si>
  <si>
    <t>تعداد شهرهای تحت پوشش</t>
  </si>
  <si>
    <t>تعداد روستاهای تابعه برق‌دار</t>
  </si>
  <si>
    <t>پرسنل ( نفر )</t>
  </si>
  <si>
    <t xml:space="preserve">نوع انشعابات  </t>
  </si>
  <si>
    <t>ادارات شهرهای تابعه</t>
  </si>
  <si>
    <t>دواير شهرهای تابعه</t>
  </si>
  <si>
    <t>زير ديپلم</t>
  </si>
  <si>
    <t>ديپلم</t>
  </si>
  <si>
    <t>فوق ديپلم</t>
  </si>
  <si>
    <t>ليسانس و بالاتر</t>
  </si>
  <si>
    <t>جمع</t>
  </si>
  <si>
    <t>عادي</t>
  </si>
  <si>
    <t>سنگين</t>
  </si>
  <si>
    <t>خانگي</t>
  </si>
  <si>
    <t>عمومي</t>
  </si>
  <si>
    <t>کشاورزي</t>
  </si>
  <si>
    <t>صنعتي</t>
  </si>
  <si>
    <t>سایر مصارف</t>
  </si>
  <si>
    <t>معابر</t>
  </si>
  <si>
    <t>شهرستان</t>
  </si>
  <si>
    <t>شهري</t>
  </si>
  <si>
    <t>روستايي</t>
  </si>
  <si>
    <t>گلبهار</t>
  </si>
  <si>
    <t>ستاد</t>
  </si>
  <si>
    <t>داورزن</t>
  </si>
  <si>
    <t>تعداد مشتركين درتعرفه‌هاي مختلف</t>
  </si>
  <si>
    <t>زبرخان</t>
  </si>
  <si>
    <t>معاونت هماهنگی شرق استان</t>
  </si>
  <si>
    <t>معاونت هماهنگی غرب استان</t>
  </si>
  <si>
    <t>صالح آباد</t>
  </si>
  <si>
    <t xml:space="preserve"> شرکت توزيع نيروی برق  استان خراسان رضوی </t>
  </si>
  <si>
    <t>مدیریت‌های تابعه معاونت هماهنگی غرب استان</t>
  </si>
  <si>
    <t xml:space="preserve">شهرستان </t>
  </si>
  <si>
    <t>مدیریت‌های تابعه معاونت هماهنگی شرق استان</t>
  </si>
  <si>
    <t xml:space="preserve"> شرکت توزيع نيروی برق استان خراسان رضوی </t>
  </si>
  <si>
    <t>تهيه و تنظيم: واحد آمار و اطلاعات</t>
  </si>
  <si>
    <t>خلاصه اطلاعات آماري در پايان اردیبهشت 1400</t>
  </si>
  <si>
    <t xml:space="preserve"> بار غيرهمزمان در اردیبهشت-1400</t>
  </si>
  <si>
    <t xml:space="preserve"> بار همزمان در پيک  بار شرکت در اردیبهشت-1400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</si>
</sst>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&quot;ريال&quot;\ * #,##0_-;_-&quot;ريال&quot;\ * #,##0\-;_-&quot;ريال&quot;\ * &quot;-&quot;_-;_-@_-"/>
    <numFmt numFmtId="165" formatCode="_-* #,##0_-;_-* #,##0\-;_-* &quot;-&quot;_-;_-@_-"/>
    <numFmt numFmtId="166" formatCode="_-&quot;ريال&quot;\ * #,##0.00_-;_-&quot;ريال&quot;\ * #,##0.00\-;_-&quot;ريال&quot;\ * &quot;-&quot;??_-;_-@_-"/>
    <numFmt numFmtId="167" formatCode="_-* #,##0.00_-;_-* #,##0.00\-;_-* &quot;-&quot;??_-;_-@_-"/>
    <numFmt numFmtId="168" formatCode="0.0"/>
    <numFmt numFmtId="169" formatCode="0.0000"/>
    <numFmt numFmtId="170" formatCode="0.000"/>
  </numFmts>
  <fonts count="6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b/>
      <sz val="10"/>
      <color theme="1"/>
      <name val="Titr"/>
      <charset val="178"/>
    </font>
    <font>
      <b/>
      <sz val="10"/>
      <color theme="1"/>
      <name val="B Titr"/>
      <charset val="178"/>
    </font>
    <font>
      <b/>
      <sz val="10"/>
      <color indexed="8"/>
      <name val="Titr"/>
      <charset val="178"/>
    </font>
    <font>
      <sz val="10"/>
      <name val="B Titr"/>
      <charset val="178"/>
    </font>
    <font>
      <sz val="11"/>
      <name val="B Titr"/>
      <charset val="178"/>
    </font>
    <font>
      <b/>
      <sz val="9"/>
      <color theme="1"/>
      <name val="B Titr"/>
      <charset val="178"/>
    </font>
    <font>
      <sz val="10"/>
      <color rgb="FF000000"/>
      <name val="B Titr"/>
      <charset val="178"/>
    </font>
    <font>
      <b/>
      <sz val="11"/>
      <color rgb="FF000000"/>
      <name val="B Nazanin"/>
      <charset val="178"/>
    </font>
    <font>
      <b/>
      <sz val="11"/>
      <name val="B Nazanin"/>
      <charset val="178"/>
    </font>
    <font>
      <sz val="10"/>
      <color rgb="FF000000"/>
      <name val="Titr"/>
      <charset val="178"/>
    </font>
    <font>
      <b/>
      <sz val="12"/>
      <color theme="1"/>
      <name val="B Nazanin"/>
      <charset val="178"/>
    </font>
    <font>
      <b/>
      <sz val="11"/>
      <color theme="1"/>
      <name val="B Titr"/>
      <charset val="178"/>
    </font>
    <font>
      <sz val="11"/>
      <color rgb="FF000000"/>
      <name val="B Titr"/>
      <charset val="178"/>
    </font>
    <font>
      <b/>
      <sz val="12"/>
      <color rgb="FF000000"/>
      <name val="B Nazanin"/>
      <charset val="178"/>
    </font>
    <font>
      <sz val="11"/>
      <color theme="1"/>
      <name val="Calibri"/>
      <family val="2"/>
      <charset val="178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  <font>
      <sz val="14"/>
      <color theme="1"/>
      <name val="B Titr"/>
      <charset val="178"/>
    </font>
    <font>
      <b/>
      <sz val="16"/>
      <color theme="1"/>
      <name val="B Titr"/>
      <charset val="178"/>
    </font>
    <font>
      <sz val="18"/>
      <color theme="1"/>
      <name val="B Titr"/>
      <charset val="178"/>
    </font>
    <font>
      <sz val="20"/>
      <color theme="1"/>
      <name val="B Titr"/>
      <charset val="178"/>
    </font>
    <font>
      <sz val="16"/>
      <color rgb="FF000000"/>
      <name val="B Titr"/>
      <charset val="178"/>
    </font>
    <font>
      <sz val="9"/>
      <name val="B Titr"/>
      <charset val="178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B Titr"/>
      <charset val="178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2EBCD"/>
        <bgColor indexed="64"/>
      </patternFill>
    </fill>
    <fill>
      <patternFill patternType="solid">
        <fgColor rgb="FFEFFFE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FDCB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thin">
        <color rgb="FF92D050"/>
      </bottom>
      <diagonal/>
    </border>
    <border>
      <left/>
      <right/>
      <top/>
      <bottom style="medium">
        <color rgb="FF00FF99"/>
      </bottom>
      <diagonal/>
    </border>
    <border>
      <left/>
      <right/>
      <top style="thin">
        <color rgb="FF92D050"/>
      </top>
      <bottom style="medium">
        <color rgb="FF00FF99"/>
      </bottom>
      <diagonal/>
    </border>
    <border>
      <left/>
      <right style="thin">
        <color rgb="FF00FF99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/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rgb="FF66FFCC"/>
      </top>
      <bottom style="medium">
        <color rgb="FF00FF99"/>
      </bottom>
      <diagonal/>
    </border>
    <border>
      <left/>
      <right style="thin">
        <color rgb="FF66FFCC"/>
      </right>
      <top/>
      <bottom style="thin">
        <color rgb="FF92D050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 style="thin">
        <color theme="6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rgb="FF92D050"/>
      </top>
      <bottom style="medium">
        <color rgb="FF00FF99"/>
      </bottom>
      <diagonal/>
    </border>
    <border>
      <left/>
      <right style="medium">
        <color rgb="FF66FFCC"/>
      </right>
      <top style="thin">
        <color theme="6"/>
      </top>
      <bottom style="thin">
        <color theme="6"/>
      </bottom>
      <diagonal/>
    </border>
    <border>
      <left/>
      <right style="medium">
        <color rgb="FF66FFCC"/>
      </right>
      <top style="thin">
        <color theme="6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 style="medium">
        <color rgb="FF00FF99"/>
      </bottom>
      <diagonal/>
    </border>
    <border>
      <left style="thin">
        <color rgb="FF66FFCC"/>
      </left>
      <right style="medium">
        <color rgb="FF66FFCC"/>
      </right>
      <top/>
      <bottom/>
      <diagonal/>
    </border>
    <border>
      <left style="thin">
        <color rgb="FF66FFCC"/>
      </left>
      <right style="medium">
        <color rgb="FF66FFCC"/>
      </right>
      <top/>
      <bottom style="medium">
        <color rgb="FF00FF99"/>
      </bottom>
      <diagonal/>
    </border>
    <border>
      <left style="thin">
        <color rgb="FF66FFCC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/>
      <right style="thin">
        <color rgb="FF66FFCC"/>
      </right>
      <top/>
      <bottom/>
      <diagonal/>
    </border>
    <border>
      <left/>
      <right style="thin">
        <color rgb="FF66FFCC"/>
      </right>
      <top/>
      <bottom style="medium">
        <color rgb="FF00FF99"/>
      </bottom>
      <diagonal/>
    </border>
    <border>
      <left/>
      <right/>
      <top style="thin">
        <color rgb="FF92D050"/>
      </top>
      <bottom style="thin">
        <color rgb="FF92D050"/>
      </bottom>
      <diagonal/>
    </border>
    <border>
      <left style="thin">
        <color rgb="FF66FFCC"/>
      </left>
      <right/>
      <top/>
      <bottom/>
      <diagonal/>
    </border>
    <border>
      <left style="thin">
        <color rgb="FF66FFCC"/>
      </left>
      <right/>
      <top/>
      <bottom style="medium">
        <color rgb="FF00FF9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thin">
        <color rgb="FF92D050"/>
      </right>
      <top style="medium">
        <color rgb="FF21FFB5"/>
      </top>
      <bottom style="medium">
        <color rgb="FF21FFB5"/>
      </bottom>
      <diagonal/>
    </border>
    <border>
      <left style="thin">
        <color rgb="FF92D050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/>
      <bottom style="thin">
        <color rgb="FF66FFCC"/>
      </bottom>
      <diagonal/>
    </border>
    <border>
      <left/>
      <right style="thin">
        <color rgb="FF66FFCC"/>
      </right>
      <top/>
      <bottom style="thin">
        <color rgb="FF66FFCC"/>
      </bottom>
      <diagonal/>
    </border>
    <border>
      <left style="thin">
        <color rgb="FF66FFCC"/>
      </left>
      <right style="medium">
        <color rgb="FF66FFCC"/>
      </right>
      <top/>
      <bottom style="thin">
        <color rgb="FF92D050"/>
      </bottom>
      <diagonal/>
    </border>
    <border>
      <left style="thin">
        <color auto="1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medium">
        <color rgb="FF00FF99"/>
      </left>
      <right style="medium">
        <color rgb="FF00FF99"/>
      </right>
      <top style="medium">
        <color rgb="FF21FFB5"/>
      </top>
      <bottom style="medium">
        <color rgb="FF21FFB5"/>
      </bottom>
      <diagonal/>
    </border>
    <border>
      <left/>
      <right style="thin">
        <color rgb="FF00FF99"/>
      </right>
      <top/>
      <bottom style="medium">
        <color rgb="FF21FFB5"/>
      </bottom>
      <diagonal/>
    </border>
    <border>
      <left/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thin">
        <color rgb="FF66FFCC"/>
      </right>
      <top/>
      <bottom style="medium">
        <color rgb="FF21FFB5"/>
      </bottom>
      <diagonal/>
    </border>
    <border>
      <left style="medium">
        <color rgb="FF21FFB5"/>
      </left>
      <right style="thin">
        <color rgb="FF00FF99"/>
      </right>
      <top style="thin">
        <color rgb="FF92D050"/>
      </top>
      <bottom style="thin">
        <color rgb="FF92D050"/>
      </bottom>
      <diagonal/>
    </border>
    <border>
      <left/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 style="medium">
        <color rgb="FF21FFB5"/>
      </left>
      <right style="thin">
        <color rgb="FF00FF99"/>
      </right>
      <top/>
      <bottom style="medium">
        <color rgb="FF21FFB5"/>
      </bottom>
      <diagonal/>
    </border>
    <border>
      <left style="medium">
        <color rgb="FF21FFB5"/>
      </left>
      <right/>
      <top style="medium">
        <color rgb="FF21FFB5"/>
      </top>
      <bottom/>
      <diagonal/>
    </border>
    <border>
      <left style="medium">
        <color rgb="FF21FFB5"/>
      </left>
      <right/>
      <top/>
      <bottom style="medium">
        <color rgb="FF21FFB5"/>
      </bottom>
      <diagonal/>
    </border>
    <border>
      <left style="thin">
        <color rgb="FF66FFCC"/>
      </left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thin">
        <color rgb="FF66FFCC"/>
      </right>
      <top style="thin">
        <color rgb="FF92D050"/>
      </top>
      <bottom style="thin">
        <color rgb="FF92D050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 style="thin">
        <color rgb="FF92D050"/>
      </bottom>
      <diagonal/>
    </border>
    <border>
      <left/>
      <right style="thin">
        <color rgb="FF66FFCC"/>
      </right>
      <top style="thin">
        <color theme="6"/>
      </top>
      <bottom/>
      <diagonal/>
    </border>
    <border>
      <left style="thin">
        <color rgb="FF66FFCC"/>
      </left>
      <right style="medium">
        <color rgb="FF66FFCC"/>
      </right>
      <top style="thin">
        <color theme="6"/>
      </top>
      <bottom/>
      <diagonal/>
    </border>
    <border>
      <left style="thin">
        <color rgb="FF66FFCC"/>
      </left>
      <right style="thin">
        <color rgb="FF66FFCC"/>
      </right>
      <top style="thin">
        <color theme="6"/>
      </top>
      <bottom/>
      <diagonal/>
    </border>
    <border>
      <left/>
      <right style="thin">
        <color rgb="FF66FFCC"/>
      </right>
      <top style="thin">
        <color rgb="FF92D050"/>
      </top>
      <bottom/>
      <diagonal/>
    </border>
    <border>
      <left style="thin">
        <color rgb="FF66FFCC"/>
      </left>
      <right style="thin">
        <color rgb="FF66FFCC"/>
      </right>
      <top style="thin">
        <color rgb="FF92D050"/>
      </top>
      <bottom/>
      <diagonal/>
    </border>
    <border>
      <left style="medium">
        <color rgb="FF66FFCC"/>
      </left>
      <right/>
      <top/>
      <bottom style="medium">
        <color rgb="FF00FF99"/>
      </bottom>
      <diagonal/>
    </border>
    <border>
      <left style="medium">
        <color rgb="FF21FFB5"/>
      </left>
      <right style="medium">
        <color rgb="FF66FFCC"/>
      </right>
      <top/>
      <bottom/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medium">
        <color rgb="FF00FF99"/>
      </top>
      <bottom style="medium">
        <color rgb="FF21FFB5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/>
      <diagonal/>
    </border>
    <border>
      <left style="medium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medium">
        <color rgb="FF21FFB5"/>
      </left>
      <right style="medium">
        <color rgb="FF66FFCC"/>
      </right>
      <top style="thin">
        <color rgb="FF92D050"/>
      </top>
      <bottom style="thin">
        <color rgb="FF92D050"/>
      </bottom>
      <diagonal/>
    </border>
    <border>
      <left/>
      <right/>
      <top style="thin">
        <color rgb="FF92D050"/>
      </top>
      <bottom/>
      <diagonal/>
    </border>
    <border>
      <left style="thin">
        <color rgb="FF66FFCC"/>
      </left>
      <right/>
      <top style="thin">
        <color rgb="FF92D050"/>
      </top>
      <bottom/>
      <diagonal/>
    </border>
    <border>
      <left style="thin">
        <color rgb="FF66FFCC"/>
      </left>
      <right style="medium">
        <color rgb="FF66FFCC"/>
      </right>
      <top style="thin">
        <color rgb="FF92D050"/>
      </top>
      <bottom/>
      <diagonal/>
    </border>
    <border>
      <left style="medium">
        <color rgb="FF21FFB5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 style="thin">
        <color rgb="FF66FFCC"/>
      </left>
      <right style="thin">
        <color rgb="FF66FFCC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medium">
        <color rgb="FF21FFB5"/>
      </top>
      <bottom style="thin">
        <color theme="6"/>
      </bottom>
      <diagonal/>
    </border>
    <border>
      <left/>
      <right style="medium">
        <color rgb="FF21FFB5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 style="medium">
        <color rgb="FF66FFCC"/>
      </right>
      <top/>
      <bottom style="thin">
        <color theme="6"/>
      </bottom>
      <diagonal/>
    </border>
    <border>
      <left style="medium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medium">
        <color rgb="FF21FFB5"/>
      </left>
      <right/>
      <top style="medium">
        <color rgb="FF21FFB5"/>
      </top>
      <bottom style="medium">
        <color rgb="FF21FFB5"/>
      </bottom>
      <diagonal/>
    </border>
    <border>
      <left/>
      <right/>
      <top/>
      <bottom style="medium">
        <color rgb="FF21FFB5"/>
      </bottom>
      <diagonal/>
    </border>
    <border>
      <left style="medium">
        <color rgb="FF66FFCC"/>
      </left>
      <right/>
      <top style="medium">
        <color rgb="FF21FFB5"/>
      </top>
      <bottom style="thin">
        <color rgb="FF66FFCC"/>
      </bottom>
      <diagonal/>
    </border>
    <border>
      <left/>
      <right style="thin">
        <color rgb="FF66FFCC"/>
      </right>
      <top style="medium">
        <color rgb="FF21FFB5"/>
      </top>
      <bottom style="thin">
        <color rgb="FF66FFCC"/>
      </bottom>
      <diagonal/>
    </border>
    <border>
      <left/>
      <right style="thin">
        <color auto="1"/>
      </right>
      <top style="medium">
        <color rgb="FF21FFB5"/>
      </top>
      <bottom style="medium">
        <color rgb="FF21FFB5"/>
      </bottom>
      <diagonal/>
    </border>
    <border>
      <left style="medium">
        <color rgb="FF21FFB5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 style="thin">
        <color rgb="FF66FFCC"/>
      </left>
      <right style="thin">
        <color rgb="FF66FFCC"/>
      </right>
      <top style="thin">
        <color theme="6"/>
      </top>
      <bottom style="medium">
        <color rgb="FF21FFB5"/>
      </bottom>
      <diagonal/>
    </border>
    <border>
      <left/>
      <right style="medium">
        <color rgb="FF21FFB5"/>
      </right>
      <top style="thin">
        <color theme="6"/>
      </top>
      <bottom style="medium">
        <color rgb="FF21FFB5"/>
      </bottom>
      <diagonal/>
    </border>
    <border>
      <left style="thin">
        <color rgb="FF00FF99"/>
      </left>
      <right style="thin">
        <color rgb="FF00FF99"/>
      </right>
      <top style="medium">
        <color rgb="FF21FFB5"/>
      </top>
      <bottom style="medium">
        <color rgb="FF21FFB5"/>
      </bottom>
      <diagonal/>
    </border>
    <border>
      <left style="thin">
        <color rgb="FF00FF99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 style="thin">
        <color rgb="FF66FFCC"/>
      </right>
      <top style="medium">
        <color rgb="FF21FFB5"/>
      </top>
      <bottom/>
      <diagonal/>
    </border>
    <border>
      <left style="thin">
        <color rgb="FF66FFCC"/>
      </left>
      <right/>
      <top style="medium">
        <color rgb="FF21FFB5"/>
      </top>
      <bottom/>
      <diagonal/>
    </border>
    <border>
      <left style="thin">
        <color rgb="FF66FFCC"/>
      </left>
      <right style="medium">
        <color rgb="FF21FFB5"/>
      </right>
      <top/>
      <bottom/>
      <diagonal/>
    </border>
    <border>
      <left style="thin">
        <color rgb="FF66FFCC"/>
      </left>
      <right style="medium">
        <color rgb="FF21FFB5"/>
      </right>
      <top/>
      <bottom style="medium">
        <color rgb="FF00FF99"/>
      </bottom>
      <diagonal/>
    </border>
    <border>
      <left style="thin">
        <color rgb="FF66FFCC"/>
      </left>
      <right style="medium">
        <color rgb="FF21FFB5"/>
      </right>
      <top style="thin">
        <color rgb="FF92D050"/>
      </top>
      <bottom/>
      <diagonal/>
    </border>
    <border>
      <left style="thick">
        <color rgb="FF21FFB5"/>
      </left>
      <right style="medium">
        <color rgb="FF21FFB5"/>
      </right>
      <top style="thick">
        <color rgb="FF21FFB5"/>
      </top>
      <bottom/>
      <diagonal/>
    </border>
    <border>
      <left/>
      <right/>
      <top style="thick">
        <color rgb="FF21FFB5"/>
      </top>
      <bottom style="medium">
        <color rgb="FF21FFB5"/>
      </bottom>
      <diagonal/>
    </border>
    <border>
      <left/>
      <right style="medium">
        <color rgb="FF21FFB5"/>
      </right>
      <top style="thick">
        <color rgb="FF21FFB5"/>
      </top>
      <bottom style="medium">
        <color rgb="FF21FFB5"/>
      </bottom>
      <diagonal/>
    </border>
    <border>
      <left/>
      <right style="thin">
        <color rgb="FF66FFCC"/>
      </right>
      <top style="thick">
        <color rgb="FF21FFB5"/>
      </top>
      <bottom/>
      <diagonal/>
    </border>
    <border>
      <left style="thin">
        <color rgb="FF66FFCC"/>
      </left>
      <right/>
      <top style="thick">
        <color rgb="FF21FFB5"/>
      </top>
      <bottom/>
      <diagonal/>
    </border>
    <border>
      <left style="medium">
        <color rgb="FF21FFB5"/>
      </left>
      <right/>
      <top style="thick">
        <color rgb="FF21FFB5"/>
      </top>
      <bottom style="medium">
        <color rgb="FF21FFB5"/>
      </bottom>
      <diagonal/>
    </border>
    <border>
      <left style="medium">
        <color rgb="FF21FFB5"/>
      </left>
      <right style="thick">
        <color rgb="FF21FFB5"/>
      </right>
      <top style="thick">
        <color rgb="FF21FFB5"/>
      </top>
      <bottom/>
      <diagonal/>
    </border>
    <border>
      <left style="thick">
        <color rgb="FF21FFB5"/>
      </left>
      <right style="medium">
        <color rgb="FF21FFB5"/>
      </right>
      <top/>
      <bottom/>
      <diagonal/>
    </border>
    <border>
      <left style="medium">
        <color rgb="FF21FFB5"/>
      </left>
      <right style="thick">
        <color rgb="FF21FFB5"/>
      </right>
      <top/>
      <bottom/>
      <diagonal/>
    </border>
    <border>
      <left style="thick">
        <color rgb="FF21FFB5"/>
      </left>
      <right style="medium">
        <color rgb="FF21FFB5"/>
      </right>
      <top/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 style="thin">
        <color theme="6"/>
      </bottom>
      <diagonal/>
    </border>
    <border>
      <left style="thick">
        <color rgb="FF21FFB5"/>
      </left>
      <right style="medium">
        <color rgb="FF66FFCC"/>
      </right>
      <top style="thin">
        <color theme="6"/>
      </top>
      <bottom/>
      <diagonal/>
    </border>
    <border>
      <left style="thick">
        <color rgb="FF21FFB5"/>
      </left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 style="thick">
        <color rgb="FF21FFB5"/>
      </left>
      <right style="medium">
        <color rgb="FF66FFCC"/>
      </right>
      <top/>
      <bottom/>
      <diagonal/>
    </border>
    <border>
      <left style="thick">
        <color rgb="FF21FFB5"/>
      </left>
      <right style="medium">
        <color rgb="FF66FFCC"/>
      </right>
      <top style="medium">
        <color rgb="FF00FF99"/>
      </top>
      <bottom style="thick">
        <color rgb="FF21FFB5"/>
      </bottom>
      <diagonal/>
    </border>
    <border>
      <left style="medium">
        <color rgb="FF21FFB5"/>
      </left>
      <right style="medium">
        <color rgb="FF21FFB5"/>
      </right>
      <top style="medium">
        <color rgb="FF21FFB5"/>
      </top>
      <bottom style="thick">
        <color rgb="FF21FFB5"/>
      </bottom>
      <diagonal/>
    </border>
    <border>
      <left style="medium">
        <color rgb="FF21FFB5"/>
      </left>
      <right style="thick">
        <color rgb="FF21FFB5"/>
      </right>
      <top/>
      <bottom style="thick">
        <color rgb="FF21FFB5"/>
      </bottom>
      <diagonal/>
    </border>
    <border>
      <left/>
      <right style="medium">
        <color rgb="FF21FFB5"/>
      </right>
      <top style="medium">
        <color rgb="FF21FFB5"/>
      </top>
      <bottom style="medium">
        <color rgb="FF21FFB5"/>
      </bottom>
      <diagonal/>
    </border>
    <border>
      <left/>
      <right/>
      <top style="medium">
        <color rgb="FF21FFB5"/>
      </top>
      <bottom style="medium">
        <color rgb="FF21FFB5"/>
      </bottom>
      <diagonal/>
    </border>
  </borders>
  <cellStyleXfs count="146">
    <xf numFmtId="0" fontId="0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8" fillId="0" borderId="0">
      <alignment horizontal="center"/>
    </xf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27" applyNumberFormat="0" applyFill="0" applyAlignment="0" applyProtection="0"/>
    <xf numFmtId="0" fontId="27" fillId="0" borderId="28" applyNumberFormat="0" applyFill="0" applyAlignment="0" applyProtection="0"/>
    <xf numFmtId="0" fontId="28" fillId="0" borderId="29" applyNumberFormat="0" applyFill="0" applyAlignment="0" applyProtection="0"/>
    <xf numFmtId="0" fontId="28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30" applyNumberFormat="0" applyAlignment="0" applyProtection="0"/>
    <xf numFmtId="0" fontId="33" fillId="10" borderId="31" applyNumberFormat="0" applyAlignment="0" applyProtection="0"/>
    <xf numFmtId="0" fontId="34" fillId="10" borderId="30" applyNumberFormat="0" applyAlignment="0" applyProtection="0"/>
    <xf numFmtId="0" fontId="35" fillId="0" borderId="32" applyNumberFormat="0" applyFill="0" applyAlignment="0" applyProtection="0"/>
    <xf numFmtId="0" fontId="36" fillId="11" borderId="33" applyNumberFormat="0" applyAlignment="0" applyProtection="0"/>
    <xf numFmtId="0" fontId="37" fillId="0" borderId="0" applyNumberFormat="0" applyFill="0" applyBorder="0" applyAlignment="0" applyProtection="0"/>
    <xf numFmtId="0" fontId="24" fillId="12" borderId="34" applyNumberFormat="0" applyFont="0" applyAlignment="0" applyProtection="0"/>
    <xf numFmtId="0" fontId="38" fillId="0" borderId="0" applyNumberFormat="0" applyFill="0" applyBorder="0" applyAlignment="0" applyProtection="0"/>
    <xf numFmtId="0" fontId="39" fillId="0" borderId="35" applyNumberFormat="0" applyFill="0" applyAlignment="0" applyProtection="0"/>
    <xf numFmtId="0" fontId="40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40" fillId="36" borderId="0" applyNumberFormat="0" applyBorder="0" applyAlignment="0" applyProtection="0"/>
    <xf numFmtId="0" fontId="4" fillId="0" borderId="0"/>
    <xf numFmtId="0" fontId="47" fillId="0" borderId="0" applyNumberFormat="0" applyFill="0" applyBorder="0" applyAlignment="0" applyProtection="0"/>
    <xf numFmtId="0" fontId="48" fillId="0" borderId="27" applyNumberFormat="0" applyFill="0" applyAlignment="0" applyProtection="0"/>
    <xf numFmtId="0" fontId="49" fillId="0" borderId="28" applyNumberFormat="0" applyFill="0" applyAlignment="0" applyProtection="0"/>
    <xf numFmtId="0" fontId="50" fillId="0" borderId="29" applyNumberFormat="0" applyFill="0" applyAlignment="0" applyProtection="0"/>
    <xf numFmtId="0" fontId="50" fillId="0" borderId="0" applyNumberFormat="0" applyFill="0" applyBorder="0" applyAlignment="0" applyProtection="0"/>
    <xf numFmtId="0" fontId="51" fillId="6" borderId="0" applyNumberFormat="0" applyBorder="0" applyAlignment="0" applyProtection="0"/>
    <xf numFmtId="0" fontId="52" fillId="7" borderId="0" applyNumberFormat="0" applyBorder="0" applyAlignment="0" applyProtection="0"/>
    <xf numFmtId="0" fontId="53" fillId="8" borderId="0" applyNumberFormat="0" applyBorder="0" applyAlignment="0" applyProtection="0"/>
    <xf numFmtId="0" fontId="54" fillId="9" borderId="30" applyNumberFormat="0" applyAlignment="0" applyProtection="0"/>
    <xf numFmtId="0" fontId="55" fillId="10" borderId="31" applyNumberFormat="0" applyAlignment="0" applyProtection="0"/>
    <xf numFmtId="0" fontId="56" fillId="10" borderId="30" applyNumberFormat="0" applyAlignment="0" applyProtection="0"/>
    <xf numFmtId="0" fontId="57" fillId="0" borderId="32" applyNumberFormat="0" applyFill="0" applyAlignment="0" applyProtection="0"/>
    <xf numFmtId="0" fontId="58" fillId="11" borderId="33" applyNumberFormat="0" applyAlignment="0" applyProtection="0"/>
    <xf numFmtId="0" fontId="59" fillId="0" borderId="0" applyNumberFormat="0" applyFill="0" applyBorder="0" applyAlignment="0" applyProtection="0"/>
    <xf numFmtId="0" fontId="4" fillId="12" borderId="34" applyNumberFormat="0" applyFont="0" applyAlignment="0" applyProtection="0"/>
    <xf numFmtId="0" fontId="60" fillId="0" borderId="0" applyNumberFormat="0" applyFill="0" applyBorder="0" applyAlignment="0" applyProtection="0"/>
    <xf numFmtId="0" fontId="61" fillId="0" borderId="35" applyNumberFormat="0" applyFill="0" applyAlignment="0" applyProtection="0"/>
    <xf numFmtId="0" fontId="6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62" fillId="16" borderId="0" applyNumberFormat="0" applyBorder="0" applyAlignment="0" applyProtection="0"/>
    <xf numFmtId="0" fontId="6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62" fillId="20" borderId="0" applyNumberFormat="0" applyBorder="0" applyAlignment="0" applyProtection="0"/>
    <xf numFmtId="0" fontId="6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62" fillId="24" borderId="0" applyNumberFormat="0" applyBorder="0" applyAlignment="0" applyProtection="0"/>
    <xf numFmtId="0" fontId="6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62" fillId="28" borderId="0" applyNumberFormat="0" applyBorder="0" applyAlignment="0" applyProtection="0"/>
    <xf numFmtId="0" fontId="6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62" fillId="32" borderId="0" applyNumberFormat="0" applyBorder="0" applyAlignment="0" applyProtection="0"/>
    <xf numFmtId="0" fontId="62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62" fillId="36" borderId="0" applyNumberFormat="0" applyBorder="0" applyAlignment="0" applyProtection="0"/>
    <xf numFmtId="0" fontId="3" fillId="0" borderId="0"/>
    <xf numFmtId="0" fontId="3" fillId="12" borderId="34" applyNumberFormat="0" applyFont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" fillId="0" borderId="0"/>
    <xf numFmtId="0" fontId="2" fillId="12" borderId="34" applyNumberFormat="0" applyFont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" fillId="0" borderId="0"/>
    <xf numFmtId="0" fontId="1" fillId="12" borderId="3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69">
    <xf numFmtId="0" fontId="0" fillId="0" borderId="0" xfId="0"/>
    <xf numFmtId="0" fontId="17" fillId="5" borderId="11" xfId="1" applyFont="1" applyFill="1" applyBorder="1" applyAlignment="1">
      <alignment horizontal="center" vertical="center" wrapText="1" readingOrder="2"/>
    </xf>
    <xf numFmtId="0" fontId="17" fillId="5" borderId="12" xfId="1" applyFont="1" applyFill="1" applyBorder="1" applyAlignment="1">
      <alignment horizontal="center" vertical="center" wrapText="1" readingOrder="2"/>
    </xf>
    <xf numFmtId="0" fontId="17" fillId="5" borderId="13" xfId="1" applyFont="1" applyFill="1" applyBorder="1" applyAlignment="1">
      <alignment horizontal="center" vertical="center" wrapText="1" readingOrder="2"/>
    </xf>
    <xf numFmtId="0" fontId="18" fillId="0" borderId="11" xfId="1" applyFont="1" applyFill="1" applyBorder="1" applyAlignment="1">
      <alignment horizontal="center" vertical="center" wrapText="1" readingOrder="2"/>
    </xf>
    <xf numFmtId="0" fontId="18" fillId="0" borderId="12" xfId="1" applyFont="1" applyFill="1" applyBorder="1" applyAlignment="1">
      <alignment horizontal="center" vertical="center" wrapText="1" readingOrder="2"/>
    </xf>
    <xf numFmtId="0" fontId="18" fillId="0" borderId="13" xfId="1" applyFont="1" applyFill="1" applyBorder="1" applyAlignment="1">
      <alignment horizontal="center" vertical="center" wrapText="1" readingOrder="2"/>
    </xf>
    <xf numFmtId="0" fontId="17" fillId="5" borderId="14" xfId="1" applyFont="1" applyFill="1" applyBorder="1" applyAlignment="1">
      <alignment horizontal="center" vertical="center" wrapText="1" readingOrder="2"/>
    </xf>
    <xf numFmtId="0" fontId="18" fillId="0" borderId="14" xfId="1" applyFont="1" applyFill="1" applyBorder="1" applyAlignment="1">
      <alignment horizontal="center" vertical="center" wrapText="1" readingOrder="2"/>
    </xf>
    <xf numFmtId="0" fontId="17" fillId="5" borderId="16" xfId="1" applyFont="1" applyFill="1" applyBorder="1" applyAlignment="1">
      <alignment horizontal="center" vertical="center" wrapText="1" readingOrder="2"/>
    </xf>
    <xf numFmtId="0" fontId="18" fillId="0" borderId="16" xfId="1" applyFont="1" applyFill="1" applyBorder="1" applyAlignment="1">
      <alignment horizontal="center" vertical="center" wrapText="1" readingOrder="2"/>
    </xf>
    <xf numFmtId="0" fontId="17" fillId="5" borderId="21" xfId="1" applyFont="1" applyFill="1" applyBorder="1" applyAlignment="1">
      <alignment horizontal="center" vertical="center" wrapText="1" readingOrder="2"/>
    </xf>
    <xf numFmtId="0" fontId="18" fillId="0" borderId="21" xfId="1" applyFont="1" applyFill="1" applyBorder="1" applyAlignment="1">
      <alignment horizontal="center" vertical="center" wrapText="1" readingOrder="2"/>
    </xf>
    <xf numFmtId="2" fontId="20" fillId="5" borderId="4" xfId="1" applyNumberFormat="1" applyFont="1" applyFill="1" applyBorder="1" applyAlignment="1">
      <alignment horizontal="center" vertical="center" wrapText="1" readingOrder="2"/>
    </xf>
    <xf numFmtId="2" fontId="20" fillId="2" borderId="4" xfId="1" applyNumberFormat="1" applyFont="1" applyFill="1" applyBorder="1" applyAlignment="1">
      <alignment horizontal="center" vertical="center" wrapText="1" readingOrder="2"/>
    </xf>
    <xf numFmtId="0" fontId="22" fillId="2" borderId="2" xfId="1" applyFont="1" applyFill="1" applyBorder="1" applyAlignment="1">
      <alignment horizontal="center" vertical="center" wrapText="1" readingOrder="2"/>
    </xf>
    <xf numFmtId="0" fontId="22" fillId="2" borderId="9" xfId="1" applyFont="1" applyFill="1" applyBorder="1" applyAlignment="1">
      <alignment horizontal="center" vertical="center" wrapText="1" readingOrder="2"/>
    </xf>
    <xf numFmtId="169" fontId="0" fillId="0" borderId="0" xfId="0" applyNumberFormat="1"/>
    <xf numFmtId="1" fontId="0" fillId="0" borderId="0" xfId="0" applyNumberFormat="1"/>
    <xf numFmtId="1" fontId="20" fillId="2" borderId="24" xfId="1" applyNumberFormat="1" applyFont="1" applyFill="1" applyBorder="1" applyAlignment="1">
      <alignment horizontal="center" vertical="center" wrapText="1" readingOrder="2"/>
    </xf>
    <xf numFmtId="1" fontId="20" fillId="5" borderId="24" xfId="1" applyNumberFormat="1" applyFont="1" applyFill="1" applyBorder="1" applyAlignment="1">
      <alignment horizontal="center" vertical="center" wrapText="1" readingOrder="2"/>
    </xf>
    <xf numFmtId="170" fontId="0" fillId="0" borderId="0" xfId="0" applyNumberFormat="1"/>
    <xf numFmtId="0" fontId="21" fillId="2" borderId="48" xfId="0" applyFont="1" applyFill="1" applyBorder="1" applyAlignment="1">
      <alignment horizontal="center" vertical="center"/>
    </xf>
    <xf numFmtId="0" fontId="21" fillId="2" borderId="49" xfId="0" applyFont="1" applyFill="1" applyBorder="1" applyAlignment="1">
      <alignment horizontal="center" vertical="center"/>
    </xf>
    <xf numFmtId="2" fontId="20" fillId="5" borderId="50" xfId="1" applyNumberFormat="1" applyFont="1" applyFill="1" applyBorder="1" applyAlignment="1">
      <alignment horizontal="center" vertical="center" wrapText="1" readingOrder="2"/>
    </xf>
    <xf numFmtId="2" fontId="20" fillId="2" borderId="50" xfId="1" applyNumberFormat="1" applyFont="1" applyFill="1" applyBorder="1" applyAlignment="1">
      <alignment horizontal="center" vertical="center" wrapText="1" readingOrder="2"/>
    </xf>
    <xf numFmtId="2" fontId="20" fillId="5" borderId="51" xfId="1" applyNumberFormat="1" applyFont="1" applyFill="1" applyBorder="1" applyAlignment="1">
      <alignment horizontal="center" vertical="center" wrapText="1" readingOrder="2"/>
    </xf>
    <xf numFmtId="2" fontId="20" fillId="2" borderId="51" xfId="1" applyNumberFormat="1" applyFont="1" applyFill="1" applyBorder="1" applyAlignment="1">
      <alignment horizontal="center" vertical="center" wrapText="1" readingOrder="2"/>
    </xf>
    <xf numFmtId="0" fontId="21" fillId="2" borderId="52" xfId="0" applyFont="1" applyFill="1" applyBorder="1" applyAlignment="1">
      <alignment horizontal="center" vertical="center"/>
    </xf>
    <xf numFmtId="1" fontId="20" fillId="5" borderId="50" xfId="1" applyNumberFormat="1" applyFont="1" applyFill="1" applyBorder="1" applyAlignment="1">
      <alignment horizontal="center" vertical="center" wrapText="1" readingOrder="2"/>
    </xf>
    <xf numFmtId="1" fontId="20" fillId="5" borderId="51" xfId="1" applyNumberFormat="1" applyFont="1" applyFill="1" applyBorder="1" applyAlignment="1">
      <alignment horizontal="center" vertical="center" wrapText="1" readingOrder="2"/>
    </xf>
    <xf numFmtId="1" fontId="20" fillId="2" borderId="50" xfId="1" applyNumberFormat="1" applyFont="1" applyFill="1" applyBorder="1" applyAlignment="1">
      <alignment horizontal="center" vertical="center" wrapText="1" readingOrder="2"/>
    </xf>
    <xf numFmtId="1" fontId="20" fillId="2" borderId="51" xfId="1" applyNumberFormat="1" applyFont="1" applyFill="1" applyBorder="1" applyAlignment="1">
      <alignment horizontal="center" vertical="center" wrapText="1" readingOrder="2"/>
    </xf>
    <xf numFmtId="0" fontId="11" fillId="2" borderId="49" xfId="0" applyFont="1" applyFill="1" applyBorder="1" applyAlignment="1">
      <alignment horizontal="center" vertical="center" wrapText="1"/>
    </xf>
    <xf numFmtId="0" fontId="11" fillId="2" borderId="55" xfId="0" applyFont="1" applyFill="1" applyBorder="1" applyAlignment="1">
      <alignment horizontal="center" vertical="center" wrapText="1"/>
    </xf>
    <xf numFmtId="168" fontId="20" fillId="5" borderId="56" xfId="1" applyNumberFormat="1" applyFont="1" applyFill="1" applyBorder="1" applyAlignment="1">
      <alignment horizontal="center" vertical="center" wrapText="1" readingOrder="2"/>
    </xf>
    <xf numFmtId="168" fontId="20" fillId="2" borderId="56" xfId="1" applyNumberFormat="1" applyFont="1" applyFill="1" applyBorder="1" applyAlignment="1">
      <alignment horizontal="center" vertical="center" wrapText="1" readingOrder="2"/>
    </xf>
    <xf numFmtId="1" fontId="20" fillId="37" borderId="36" xfId="1" applyNumberFormat="1" applyFont="1" applyFill="1" applyBorder="1" applyAlignment="1">
      <alignment horizontal="center" vertical="center" wrapText="1"/>
    </xf>
    <xf numFmtId="0" fontId="18" fillId="0" borderId="58" xfId="1" applyFont="1" applyFill="1" applyBorder="1" applyAlignment="1">
      <alignment horizontal="center" vertical="center" wrapText="1" readingOrder="2"/>
    </xf>
    <xf numFmtId="0" fontId="18" fillId="0" borderId="59" xfId="1" applyFont="1" applyFill="1" applyBorder="1" applyAlignment="1">
      <alignment horizontal="center" vertical="center" wrapText="1" readingOrder="2"/>
    </xf>
    <xf numFmtId="0" fontId="18" fillId="0" borderId="17" xfId="1" applyFont="1" applyFill="1" applyBorder="1" applyAlignment="1">
      <alignment horizontal="center" vertical="center" wrapText="1" readingOrder="2"/>
    </xf>
    <xf numFmtId="0" fontId="18" fillId="0" borderId="60" xfId="1" applyFont="1" applyFill="1" applyBorder="1" applyAlignment="1">
      <alignment horizontal="center" vertical="center" wrapText="1" readingOrder="2"/>
    </xf>
    <xf numFmtId="0" fontId="18" fillId="0" borderId="61" xfId="1" applyFont="1" applyFill="1" applyBorder="1" applyAlignment="1">
      <alignment horizontal="center" vertical="center" wrapText="1" readingOrder="2"/>
    </xf>
    <xf numFmtId="0" fontId="18" fillId="0" borderId="62" xfId="1" applyFont="1" applyFill="1" applyBorder="1" applyAlignment="1">
      <alignment horizontal="center" vertical="center" wrapText="1" readingOrder="2"/>
    </xf>
    <xf numFmtId="0" fontId="23" fillId="37" borderId="36" xfId="1" applyFont="1" applyFill="1" applyBorder="1" applyAlignment="1">
      <alignment horizontal="center" vertical="center" wrapText="1" readingOrder="2"/>
    </xf>
    <xf numFmtId="0" fontId="17" fillId="3" borderId="63" xfId="1" applyFont="1" applyFill="1" applyBorder="1" applyAlignment="1">
      <alignment vertical="center" wrapText="1" readingOrder="2"/>
    </xf>
    <xf numFmtId="0" fontId="17" fillId="3" borderId="2" xfId="1" applyFont="1" applyFill="1" applyBorder="1" applyAlignment="1">
      <alignment vertical="center" wrapText="1" readingOrder="2"/>
    </xf>
    <xf numFmtId="0" fontId="18" fillId="0" borderId="65" xfId="1" applyFont="1" applyFill="1" applyBorder="1" applyAlignment="1">
      <alignment horizontal="center" vertical="center" wrapText="1" readingOrder="2"/>
    </xf>
    <xf numFmtId="0" fontId="19" fillId="3" borderId="64" xfId="1" applyFont="1" applyFill="1" applyBorder="1" applyAlignment="1">
      <alignment horizontal="center" vertical="center" wrapText="1" readingOrder="2"/>
    </xf>
    <xf numFmtId="0" fontId="13" fillId="4" borderId="66" xfId="1" applyFont="1" applyFill="1" applyBorder="1" applyAlignment="1">
      <alignment horizontal="center" vertical="center" wrapText="1"/>
    </xf>
    <xf numFmtId="0" fontId="17" fillId="5" borderId="67" xfId="1" applyFont="1" applyFill="1" applyBorder="1" applyAlignment="1">
      <alignment horizontal="center" vertical="center" wrapText="1" readingOrder="2"/>
    </xf>
    <xf numFmtId="0" fontId="18" fillId="0" borderId="67" xfId="1" applyFont="1" applyFill="1" applyBorder="1" applyAlignment="1">
      <alignment horizontal="center" vertical="center" wrapText="1" readingOrder="2"/>
    </xf>
    <xf numFmtId="0" fontId="11" fillId="5" borderId="71" xfId="1" applyFont="1" applyFill="1" applyBorder="1" applyAlignment="1">
      <alignment horizontal="center" vertical="center" wrapText="1" readingOrder="2"/>
    </xf>
    <xf numFmtId="0" fontId="11" fillId="2" borderId="71" xfId="1" applyFont="1" applyFill="1" applyBorder="1" applyAlignment="1">
      <alignment horizontal="center" vertical="center" wrapText="1" readingOrder="2"/>
    </xf>
    <xf numFmtId="0" fontId="15" fillId="37" borderId="36" xfId="1" applyFont="1" applyFill="1" applyBorder="1" applyAlignment="1">
      <alignment horizontal="center" vertical="center" wrapText="1"/>
    </xf>
    <xf numFmtId="0" fontId="11" fillId="4" borderId="36" xfId="1" applyFont="1" applyFill="1" applyBorder="1" applyAlignment="1">
      <alignment horizontal="center" vertical="center"/>
    </xf>
    <xf numFmtId="1" fontId="20" fillId="4" borderId="36" xfId="1" applyNumberFormat="1" applyFont="1" applyFill="1" applyBorder="1" applyAlignment="1">
      <alignment horizontal="center" vertical="center"/>
    </xf>
    <xf numFmtId="0" fontId="17" fillId="5" borderId="75" xfId="1" applyFont="1" applyFill="1" applyBorder="1" applyAlignment="1">
      <alignment horizontal="center" vertical="center" wrapText="1" readingOrder="2"/>
    </xf>
    <xf numFmtId="0" fontId="17" fillId="5" borderId="76" xfId="1" applyFont="1" applyFill="1" applyBorder="1" applyAlignment="1">
      <alignment horizontal="center" vertical="center" wrapText="1" readingOrder="2"/>
    </xf>
    <xf numFmtId="0" fontId="17" fillId="5" borderId="77" xfId="1" applyFont="1" applyFill="1" applyBorder="1" applyAlignment="1">
      <alignment horizontal="center" vertical="center" wrapText="1" readingOrder="2"/>
    </xf>
    <xf numFmtId="0" fontId="18" fillId="0" borderId="78" xfId="1" applyFont="1" applyFill="1" applyBorder="1" applyAlignment="1">
      <alignment horizontal="center" vertical="center" wrapText="1" readingOrder="2"/>
    </xf>
    <xf numFmtId="0" fontId="16" fillId="5" borderId="79" xfId="1" applyFont="1" applyFill="1" applyBorder="1" applyAlignment="1">
      <alignment horizontal="center" vertical="center" wrapText="1" readingOrder="2"/>
    </xf>
    <xf numFmtId="0" fontId="16" fillId="0" borderId="80" xfId="1" applyFont="1" applyFill="1" applyBorder="1" applyAlignment="1">
      <alignment horizontal="center" vertical="center" wrapText="1" readingOrder="2"/>
    </xf>
    <xf numFmtId="0" fontId="0" fillId="0" borderId="0" xfId="0" applyAlignment="1">
      <alignment vertical="center"/>
    </xf>
    <xf numFmtId="0" fontId="23" fillId="37" borderId="70" xfId="1" applyFont="1" applyFill="1" applyBorder="1" applyAlignment="1">
      <alignment horizontal="center" vertical="center" wrapText="1" readingOrder="2"/>
    </xf>
    <xf numFmtId="0" fontId="17" fillId="5" borderId="65" xfId="1" applyFont="1" applyFill="1" applyBorder="1" applyAlignment="1">
      <alignment horizontal="center" vertical="center" wrapText="1" readingOrder="2"/>
    </xf>
    <xf numFmtId="0" fontId="17" fillId="5" borderId="78" xfId="1" applyFont="1" applyFill="1" applyBorder="1" applyAlignment="1">
      <alignment horizontal="center" vertical="center" wrapText="1" readingOrder="2"/>
    </xf>
    <xf numFmtId="0" fontId="17" fillId="5" borderId="86" xfId="1" applyFont="1" applyFill="1" applyBorder="1" applyAlignment="1">
      <alignment horizontal="center" vertical="center" wrapText="1" readingOrder="2"/>
    </xf>
    <xf numFmtId="0" fontId="17" fillId="5" borderId="87" xfId="1" applyFont="1" applyFill="1" applyBorder="1" applyAlignment="1">
      <alignment horizontal="center" vertical="center" wrapText="1" readingOrder="2"/>
    </xf>
    <xf numFmtId="0" fontId="17" fillId="5" borderId="88" xfId="1" applyFont="1" applyFill="1" applyBorder="1" applyAlignment="1">
      <alignment horizontal="center" vertical="center" wrapText="1" readingOrder="2"/>
    </xf>
    <xf numFmtId="0" fontId="17" fillId="3" borderId="81" xfId="1" applyFont="1" applyFill="1" applyBorder="1" applyAlignment="1">
      <alignment horizontal="center" vertical="center" wrapText="1" readingOrder="2"/>
    </xf>
    <xf numFmtId="0" fontId="17" fillId="3" borderId="89" xfId="1" applyFont="1" applyFill="1" applyBorder="1" applyAlignment="1">
      <alignment horizontal="center" vertical="center" wrapText="1" readingOrder="2"/>
    </xf>
    <xf numFmtId="0" fontId="17" fillId="3" borderId="90" xfId="1" applyFont="1" applyFill="1" applyBorder="1" applyAlignment="1">
      <alignment horizontal="center" vertical="center" wrapText="1" readingOrder="2"/>
    </xf>
    <xf numFmtId="0" fontId="17" fillId="3" borderId="0" xfId="1" applyFont="1" applyFill="1" applyBorder="1" applyAlignment="1">
      <alignment vertical="center" wrapText="1" readingOrder="2"/>
    </xf>
    <xf numFmtId="0" fontId="23" fillId="4" borderId="36" xfId="1" applyFont="1" applyFill="1" applyBorder="1" applyAlignment="1">
      <alignment horizontal="center" vertical="center" wrapText="1" readingOrder="2"/>
    </xf>
    <xf numFmtId="0" fontId="17" fillId="3" borderId="36" xfId="1" applyFont="1" applyFill="1" applyBorder="1" applyAlignment="1">
      <alignment horizontal="center" vertical="center" wrapText="1" readingOrder="2"/>
    </xf>
    <xf numFmtId="0" fontId="17" fillId="5" borderId="57" xfId="1" applyFont="1" applyFill="1" applyBorder="1" applyAlignment="1">
      <alignment horizontal="center" vertical="center" wrapText="1" readingOrder="2"/>
    </xf>
    <xf numFmtId="0" fontId="18" fillId="0" borderId="57" xfId="1" applyFont="1" applyFill="1" applyBorder="1" applyAlignment="1">
      <alignment horizontal="center" vertical="center" wrapText="1" readingOrder="2"/>
    </xf>
    <xf numFmtId="0" fontId="18" fillId="0" borderId="95" xfId="1" applyFont="1" applyFill="1" applyBorder="1" applyAlignment="1">
      <alignment horizontal="center" vertical="center" wrapText="1" readingOrder="2"/>
    </xf>
    <xf numFmtId="0" fontId="16" fillId="5" borderId="106" xfId="1" applyFont="1" applyFill="1" applyBorder="1" applyAlignment="1">
      <alignment horizontal="center" vertical="center" wrapText="1" readingOrder="2"/>
    </xf>
    <xf numFmtId="0" fontId="16" fillId="0" borderId="107" xfId="1" applyFont="1" applyFill="1" applyBorder="1" applyAlignment="1">
      <alignment horizontal="center" vertical="center" wrapText="1" readingOrder="2"/>
    </xf>
    <xf numFmtId="0" fontId="16" fillId="0" borderId="108" xfId="1" applyFont="1" applyFill="1" applyBorder="1" applyAlignment="1">
      <alignment horizontal="center" vertical="center" wrapText="1" readingOrder="2"/>
    </xf>
    <xf numFmtId="0" fontId="19" fillId="3" borderId="110" xfId="1" applyFont="1" applyFill="1" applyBorder="1" applyAlignment="1">
      <alignment horizontal="center" vertical="center" wrapText="1" readingOrder="2"/>
    </xf>
    <xf numFmtId="0" fontId="13" fillId="4" borderId="111" xfId="1" applyFont="1" applyFill="1" applyBorder="1" applyAlignment="1">
      <alignment horizontal="center" vertical="center" wrapText="1"/>
    </xf>
    <xf numFmtId="0" fontId="23" fillId="4" borderId="112" xfId="1" applyFont="1" applyFill="1" applyBorder="1" applyAlignment="1">
      <alignment horizontal="center" vertical="center" wrapText="1" readingOrder="2"/>
    </xf>
    <xf numFmtId="0" fontId="21" fillId="2" borderId="47" xfId="0" applyFont="1" applyFill="1" applyBorder="1" applyAlignment="1">
      <alignment horizontal="center" vertical="center" wrapText="1"/>
    </xf>
    <xf numFmtId="0" fontId="21" fillId="2" borderId="49" xfId="0" applyFont="1" applyFill="1" applyBorder="1" applyAlignment="1">
      <alignment horizontal="center" vertical="center" wrapText="1"/>
    </xf>
    <xf numFmtId="0" fontId="46" fillId="37" borderId="36" xfId="1" applyFont="1" applyFill="1" applyBorder="1" applyAlignment="1">
      <alignment horizontal="center" vertical="center" wrapText="1"/>
    </xf>
    <xf numFmtId="0" fontId="46" fillId="37" borderId="109" xfId="1" applyFont="1" applyFill="1" applyBorder="1" applyAlignment="1">
      <alignment horizontal="center" vertical="center" wrapText="1"/>
    </xf>
    <xf numFmtId="0" fontId="63" fillId="5" borderId="71" xfId="1" applyFont="1" applyFill="1" applyBorder="1" applyAlignment="1">
      <alignment horizontal="center" vertical="center" wrapText="1" readingOrder="2"/>
    </xf>
    <xf numFmtId="0" fontId="63" fillId="2" borderId="71" xfId="1" applyFont="1" applyFill="1" applyBorder="1" applyAlignment="1">
      <alignment horizontal="center" vertical="center" wrapText="1" readingOrder="2"/>
    </xf>
    <xf numFmtId="2" fontId="20" fillId="4" borderId="36" xfId="1" applyNumberFormat="1" applyFont="1" applyFill="1" applyBorder="1" applyAlignment="1">
      <alignment horizontal="center" vertical="center"/>
    </xf>
    <xf numFmtId="2" fontId="20" fillId="5" borderId="57" xfId="1" applyNumberFormat="1" applyFont="1" applyFill="1" applyBorder="1" applyAlignment="1">
      <alignment horizontal="center" vertical="center" wrapText="1" readingOrder="2"/>
    </xf>
    <xf numFmtId="2" fontId="20" fillId="2" borderId="57" xfId="1" applyNumberFormat="1" applyFont="1" applyFill="1" applyBorder="1" applyAlignment="1">
      <alignment horizontal="center" vertical="center" wrapText="1" readingOrder="2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2" borderId="44" xfId="0" applyFont="1" applyFill="1" applyBorder="1" applyAlignment="1">
      <alignment horizontal="center" vertical="center" wrapText="1"/>
    </xf>
    <xf numFmtId="0" fontId="11" fillId="2" borderId="45" xfId="0" applyFont="1" applyFill="1" applyBorder="1" applyAlignment="1">
      <alignment horizontal="center" vertical="center" wrapText="1"/>
    </xf>
    <xf numFmtId="0" fontId="9" fillId="0" borderId="68" xfId="0" applyFont="1" applyBorder="1" applyAlignment="1">
      <alignment horizontal="center" vertical="center" textRotation="90"/>
    </xf>
    <xf numFmtId="0" fontId="9" fillId="0" borderId="69" xfId="0" applyFont="1" applyBorder="1" applyAlignment="1">
      <alignment horizontal="center" vertical="center" textRotation="90"/>
    </xf>
    <xf numFmtId="0" fontId="9" fillId="0" borderId="70" xfId="0" applyFont="1" applyBorder="1" applyAlignment="1">
      <alignment horizontal="center" vertical="center" textRotation="90"/>
    </xf>
    <xf numFmtId="0" fontId="44" fillId="2" borderId="0" xfId="0" applyFont="1" applyFill="1" applyBorder="1" applyAlignment="1">
      <alignment horizontal="center" vertical="center"/>
    </xf>
    <xf numFmtId="0" fontId="43" fillId="2" borderId="0" xfId="0" applyFont="1" applyFill="1" applyBorder="1" applyAlignment="1">
      <alignment horizontal="center" vertical="center"/>
    </xf>
    <xf numFmtId="0" fontId="41" fillId="2" borderId="82" xfId="0" applyFont="1" applyFill="1" applyBorder="1" applyAlignment="1">
      <alignment horizontal="center" vertical="center"/>
    </xf>
    <xf numFmtId="0" fontId="42" fillId="2" borderId="68" xfId="1" applyFont="1" applyFill="1" applyBorder="1" applyAlignment="1">
      <alignment horizontal="center" vertical="center" wrapText="1"/>
    </xf>
    <xf numFmtId="0" fontId="10" fillId="2" borderId="70" xfId="1" applyFont="1" applyFill="1" applyBorder="1" applyAlignment="1">
      <alignment horizontal="center" vertical="center" wrapText="1"/>
    </xf>
    <xf numFmtId="0" fontId="10" fillId="2" borderId="53" xfId="1" applyFont="1" applyFill="1" applyBorder="1" applyAlignment="1">
      <alignment horizontal="center" vertical="center" wrapText="1"/>
    </xf>
    <xf numFmtId="0" fontId="10" fillId="2" borderId="54" xfId="1" applyFont="1" applyFill="1" applyBorder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9" fillId="2" borderId="100" xfId="1" applyFont="1" applyFill="1" applyBorder="1" applyAlignment="1">
      <alignment horizontal="center" vertical="center" wrapText="1" readingOrder="2"/>
    </xf>
    <xf numFmtId="0" fontId="9" fillId="2" borderId="19" xfId="1" applyFont="1" applyFill="1" applyBorder="1" applyAlignment="1">
      <alignment horizontal="center" vertical="center" wrapText="1" readingOrder="2"/>
    </xf>
    <xf numFmtId="0" fontId="9" fillId="2" borderId="20" xfId="1" applyFont="1" applyFill="1" applyBorder="1" applyAlignment="1">
      <alignment horizontal="center" vertical="center" wrapText="1" readingOrder="2"/>
    </xf>
    <xf numFmtId="0" fontId="45" fillId="2" borderId="96" xfId="1" applyFont="1" applyFill="1" applyBorder="1" applyAlignment="1">
      <alignment horizontal="center" vertical="center" wrapText="1" readingOrder="2"/>
    </xf>
    <xf numFmtId="0" fontId="45" fillId="2" borderId="103" xfId="1" applyFont="1" applyFill="1" applyBorder="1" applyAlignment="1">
      <alignment horizontal="center" vertical="center" wrapText="1" readingOrder="2"/>
    </xf>
    <xf numFmtId="0" fontId="45" fillId="2" borderId="105" xfId="1" applyFont="1" applyFill="1" applyBorder="1" applyAlignment="1">
      <alignment horizontal="center" vertical="center" wrapText="1" readingOrder="2"/>
    </xf>
    <xf numFmtId="0" fontId="9" fillId="0" borderId="102" xfId="0" applyFont="1" applyBorder="1" applyAlignment="1">
      <alignment horizontal="center" vertical="center" textRotation="90"/>
    </xf>
    <xf numFmtId="0" fontId="9" fillId="0" borderId="104" xfId="0" applyFont="1" applyBorder="1" applyAlignment="1">
      <alignment horizontal="center" vertical="center" textRotation="90"/>
    </xf>
    <xf numFmtId="0" fontId="9" fillId="0" borderId="113" xfId="0" applyFont="1" applyBorder="1" applyAlignment="1">
      <alignment horizontal="center" vertical="center" textRotation="90"/>
    </xf>
    <xf numFmtId="0" fontId="22" fillId="2" borderId="7" xfId="1" applyFont="1" applyFill="1" applyBorder="1" applyAlignment="1">
      <alignment horizontal="center" vertical="center" wrapText="1" readingOrder="2"/>
    </xf>
    <xf numFmtId="0" fontId="22" fillId="2" borderId="5" xfId="1" applyFont="1" applyFill="1" applyBorder="1" applyAlignment="1">
      <alignment horizontal="center" vertical="center" wrapText="1" readingOrder="2"/>
    </xf>
    <xf numFmtId="0" fontId="22" fillId="2" borderId="8" xfId="1" applyFont="1" applyFill="1" applyBorder="1" applyAlignment="1">
      <alignment horizontal="center" vertical="center" wrapText="1" readingOrder="2"/>
    </xf>
    <xf numFmtId="0" fontId="22" fillId="2" borderId="6" xfId="1" applyFont="1" applyFill="1" applyBorder="1" applyAlignment="1">
      <alignment horizontal="center" vertical="center" wrapText="1" readingOrder="2"/>
    </xf>
    <xf numFmtId="0" fontId="22" fillId="2" borderId="42" xfId="1" applyFont="1" applyFill="1" applyBorder="1" applyAlignment="1">
      <alignment horizontal="center" vertical="center" wrapText="1" readingOrder="2"/>
    </xf>
    <xf numFmtId="0" fontId="22" fillId="2" borderId="18" xfId="1" applyFont="1" applyFill="1" applyBorder="1" applyAlignment="1">
      <alignment horizontal="center" vertical="center" wrapText="1" readingOrder="2"/>
    </xf>
    <xf numFmtId="0" fontId="9" fillId="2" borderId="101" xfId="1" applyFont="1" applyFill="1" applyBorder="1" applyAlignment="1">
      <alignment horizontal="center" vertical="center" wrapText="1" readingOrder="2"/>
    </xf>
    <xf numFmtId="0" fontId="9" fillId="2" borderId="97" xfId="1" applyFont="1" applyFill="1" applyBorder="1" applyAlignment="1">
      <alignment horizontal="center" vertical="center" wrapText="1" readingOrder="2"/>
    </xf>
    <xf numFmtId="0" fontId="9" fillId="2" borderId="98" xfId="1" applyFont="1" applyFill="1" applyBorder="1" applyAlignment="1">
      <alignment horizontal="center" vertical="center" wrapText="1" readingOrder="2"/>
    </xf>
    <xf numFmtId="0" fontId="22" fillId="2" borderId="1" xfId="1" applyFont="1" applyFill="1" applyBorder="1" applyAlignment="1">
      <alignment horizontal="center" vertical="center" wrapText="1" readingOrder="2"/>
    </xf>
    <xf numFmtId="0" fontId="22" fillId="2" borderId="3" xfId="1" applyFont="1" applyFill="1" applyBorder="1" applyAlignment="1">
      <alignment horizontal="center" vertical="center" wrapText="1" readingOrder="2"/>
    </xf>
    <xf numFmtId="0" fontId="17" fillId="3" borderId="81" xfId="1" applyFont="1" applyFill="1" applyBorder="1" applyAlignment="1">
      <alignment horizontal="center" vertical="center" wrapText="1" readingOrder="2"/>
    </xf>
    <xf numFmtId="0" fontId="17" fillId="3" borderId="114" xfId="1" applyFont="1" applyFill="1" applyBorder="1" applyAlignment="1">
      <alignment horizontal="center" vertical="center" wrapText="1" readingOrder="2"/>
    </xf>
    <xf numFmtId="0" fontId="17" fillId="3" borderId="115" xfId="1" applyFont="1" applyFill="1" applyBorder="1" applyAlignment="1">
      <alignment horizontal="center" vertical="center" wrapText="1" readingOrder="2"/>
    </xf>
    <xf numFmtId="0" fontId="41" fillId="2" borderId="0" xfId="0" applyFont="1" applyFill="1" applyBorder="1" applyAlignment="1">
      <alignment horizontal="center" vertical="center"/>
    </xf>
    <xf numFmtId="0" fontId="9" fillId="2" borderId="99" xfId="1" applyFont="1" applyFill="1" applyBorder="1" applyAlignment="1">
      <alignment horizontal="center" vertical="center" wrapText="1" readingOrder="2"/>
    </xf>
    <xf numFmtId="0" fontId="9" fillId="2" borderId="22" xfId="1" applyFont="1" applyFill="1" applyBorder="1" applyAlignment="1">
      <alignment horizontal="center" vertical="center" wrapText="1" readingOrder="2"/>
    </xf>
    <xf numFmtId="0" fontId="9" fillId="2" borderId="23" xfId="1" applyFont="1" applyFill="1" applyBorder="1" applyAlignment="1">
      <alignment horizontal="center" vertical="center" wrapText="1" readingOrder="2"/>
    </xf>
    <xf numFmtId="0" fontId="22" fillId="2" borderId="83" xfId="1" applyFont="1" applyFill="1" applyBorder="1" applyAlignment="1">
      <alignment horizontal="center" vertical="center" wrapText="1" readingOrder="2"/>
    </xf>
    <xf numFmtId="0" fontId="22" fillId="2" borderId="84" xfId="1" applyFont="1" applyFill="1" applyBorder="1" applyAlignment="1">
      <alignment horizontal="center" vertical="center" wrapText="1" readingOrder="2"/>
    </xf>
    <xf numFmtId="0" fontId="22" fillId="2" borderId="93" xfId="1" applyFont="1" applyFill="1" applyBorder="1" applyAlignment="1">
      <alignment horizontal="center" vertical="center" wrapText="1" readingOrder="2"/>
    </xf>
    <xf numFmtId="0" fontId="22" fillId="2" borderId="94" xfId="1" applyFont="1" applyFill="1" applyBorder="1" applyAlignment="1">
      <alignment horizontal="center" vertical="center" wrapText="1" readingOrder="2"/>
    </xf>
    <xf numFmtId="0" fontId="14" fillId="2" borderId="6" xfId="1" applyFont="1" applyFill="1" applyBorder="1" applyAlignment="1">
      <alignment horizontal="center" vertical="center" wrapText="1" readingOrder="2"/>
    </xf>
    <xf numFmtId="0" fontId="14" fillId="2" borderId="18" xfId="1" applyFont="1" applyFill="1" applyBorder="1" applyAlignment="1">
      <alignment horizontal="center" vertical="center" wrapText="1" readingOrder="2"/>
    </xf>
    <xf numFmtId="0" fontId="22" fillId="2" borderId="10" xfId="1" applyFont="1" applyFill="1" applyBorder="1" applyAlignment="1">
      <alignment horizontal="center" vertical="center" wrapText="1" readingOrder="2"/>
    </xf>
    <xf numFmtId="0" fontId="14" fillId="2" borderId="15" xfId="1" applyFont="1" applyFill="1" applyBorder="1" applyAlignment="1">
      <alignment horizontal="center" vertical="center" wrapText="1" readingOrder="2"/>
    </xf>
    <xf numFmtId="0" fontId="14" fillId="2" borderId="3" xfId="1" applyFont="1" applyFill="1" applyBorder="1" applyAlignment="1">
      <alignment horizontal="center" vertical="center" wrapText="1" readingOrder="2"/>
    </xf>
    <xf numFmtId="0" fontId="14" fillId="2" borderId="5" xfId="1" applyFont="1" applyFill="1" applyBorder="1" applyAlignment="1">
      <alignment horizontal="center" vertical="center" wrapText="1" readingOrder="2"/>
    </xf>
    <xf numFmtId="0" fontId="16" fillId="2" borderId="1" xfId="1" applyFont="1" applyFill="1" applyBorder="1" applyAlignment="1">
      <alignment horizontal="center" vertical="center" textRotation="90" wrapText="1" readingOrder="2"/>
    </xf>
    <xf numFmtId="0" fontId="13" fillId="2" borderId="3" xfId="1" applyFont="1" applyFill="1" applyBorder="1" applyAlignment="1">
      <alignment horizontal="center" vertical="center" textRotation="90" wrapText="1" readingOrder="2"/>
    </xf>
    <xf numFmtId="0" fontId="16" fillId="2" borderId="42" xfId="1" applyFont="1" applyFill="1" applyBorder="1" applyAlignment="1">
      <alignment horizontal="center" vertical="center" textRotation="90" wrapText="1" readingOrder="2"/>
    </xf>
    <xf numFmtId="0" fontId="13" fillId="2" borderId="18" xfId="1" applyFont="1" applyFill="1" applyBorder="1" applyAlignment="1">
      <alignment horizontal="center" vertical="center" textRotation="90" wrapText="1" readingOrder="2"/>
    </xf>
    <xf numFmtId="0" fontId="22" fillId="2" borderId="25" xfId="1" applyFont="1" applyFill="1" applyBorder="1" applyAlignment="1">
      <alignment horizontal="center" vertical="center" wrapText="1" readingOrder="2"/>
    </xf>
    <xf numFmtId="0" fontId="22" fillId="2" borderId="26" xfId="1" applyFont="1" applyFill="1" applyBorder="1" applyAlignment="1">
      <alignment horizontal="center" vertical="center" wrapText="1" readingOrder="2"/>
    </xf>
    <xf numFmtId="0" fontId="22" fillId="2" borderId="40" xfId="1" applyFont="1" applyFill="1" applyBorder="1" applyAlignment="1">
      <alignment horizontal="center" vertical="center" wrapText="1" readingOrder="2"/>
    </xf>
    <xf numFmtId="0" fontId="22" fillId="2" borderId="41" xfId="1" applyFont="1" applyFill="1" applyBorder="1" applyAlignment="1">
      <alignment horizontal="center" vertical="center" wrapText="1" readingOrder="2"/>
    </xf>
    <xf numFmtId="0" fontId="14" fillId="2" borderId="74" xfId="1" applyFont="1" applyFill="1" applyBorder="1" applyAlignment="1">
      <alignment horizontal="center" vertical="center" wrapText="1" readingOrder="2"/>
    </xf>
    <xf numFmtId="0" fontId="9" fillId="2" borderId="37" xfId="1" applyFont="1" applyFill="1" applyBorder="1" applyAlignment="1">
      <alignment horizontal="center" vertical="center" wrapText="1" readingOrder="2"/>
    </xf>
    <xf numFmtId="0" fontId="9" fillId="2" borderId="38" xfId="1" applyFont="1" applyFill="1" applyBorder="1" applyAlignment="1">
      <alignment horizontal="center" vertical="center" wrapText="1" readingOrder="2"/>
    </xf>
    <xf numFmtId="0" fontId="9" fillId="2" borderId="39" xfId="1" applyFont="1" applyFill="1" applyBorder="1" applyAlignment="1">
      <alignment horizontal="center" vertical="center" wrapText="1" readingOrder="2"/>
    </xf>
    <xf numFmtId="0" fontId="45" fillId="2" borderId="68" xfId="1" applyFont="1" applyFill="1" applyBorder="1" applyAlignment="1">
      <alignment horizontal="center" vertical="center" wrapText="1" readingOrder="2"/>
    </xf>
    <xf numFmtId="0" fontId="45" fillId="2" borderId="69" xfId="1" applyFont="1" applyFill="1" applyBorder="1" applyAlignment="1">
      <alignment horizontal="center" vertical="center" wrapText="1" readingOrder="2"/>
    </xf>
    <xf numFmtId="0" fontId="45" fillId="2" borderId="70" xfId="1" applyFont="1" applyFill="1" applyBorder="1" applyAlignment="1">
      <alignment horizontal="center" vertical="center" wrapText="1" readingOrder="2"/>
    </xf>
    <xf numFmtId="0" fontId="14" fillId="2" borderId="61" xfId="1" applyFont="1" applyFill="1" applyBorder="1" applyAlignment="1">
      <alignment horizontal="center" vertical="center" wrapText="1" readingOrder="2"/>
    </xf>
    <xf numFmtId="0" fontId="14" fillId="2" borderId="72" xfId="1" applyFont="1" applyFill="1" applyBorder="1" applyAlignment="1">
      <alignment horizontal="center" vertical="center" wrapText="1" readingOrder="2"/>
    </xf>
    <xf numFmtId="0" fontId="14" fillId="2" borderId="73" xfId="1" applyFont="1" applyFill="1" applyBorder="1" applyAlignment="1">
      <alignment horizontal="center" vertical="center" wrapText="1" readingOrder="2"/>
    </xf>
    <xf numFmtId="0" fontId="14" fillId="2" borderId="62" xfId="1" applyFont="1" applyFill="1" applyBorder="1" applyAlignment="1">
      <alignment horizontal="center" vertical="center" wrapText="1" readingOrder="2"/>
    </xf>
    <xf numFmtId="0" fontId="9" fillId="2" borderId="85" xfId="1" applyFont="1" applyFill="1" applyBorder="1" applyAlignment="1">
      <alignment horizontal="center" vertical="center" wrapText="1" readingOrder="2"/>
    </xf>
    <xf numFmtId="0" fontId="9" fillId="2" borderId="43" xfId="1" applyFont="1" applyFill="1" applyBorder="1" applyAlignment="1">
      <alignment horizontal="center" vertical="center" wrapText="1" readingOrder="2"/>
    </xf>
    <xf numFmtId="0" fontId="9" fillId="2" borderId="91" xfId="1" applyFont="1" applyFill="1" applyBorder="1" applyAlignment="1">
      <alignment horizontal="center" vertical="center" wrapText="1" readingOrder="2"/>
    </xf>
    <xf numFmtId="0" fontId="9" fillId="2" borderId="92" xfId="1" applyFont="1" applyFill="1" applyBorder="1" applyAlignment="1">
      <alignment horizontal="center" vertical="center" wrapText="1" readingOrder="2"/>
    </xf>
  </cellXfs>
  <cellStyles count="146">
    <cellStyle name="20% - Accent1" xfId="39" builtinId="30" customBuiltin="1"/>
    <cellStyle name="20% - Accent1 2" xfId="81"/>
    <cellStyle name="20% - Accent1 3" xfId="106"/>
    <cellStyle name="20% - Accent1 4" xfId="120"/>
    <cellStyle name="20% - Accent1 5" xfId="134"/>
    <cellStyle name="20% - Accent2" xfId="43" builtinId="34" customBuiltin="1"/>
    <cellStyle name="20% - Accent2 2" xfId="85"/>
    <cellStyle name="20% - Accent2 3" xfId="108"/>
    <cellStyle name="20% - Accent2 4" xfId="122"/>
    <cellStyle name="20% - Accent2 5" xfId="136"/>
    <cellStyle name="20% - Accent3" xfId="47" builtinId="38" customBuiltin="1"/>
    <cellStyle name="20% - Accent3 2" xfId="89"/>
    <cellStyle name="20% - Accent3 3" xfId="110"/>
    <cellStyle name="20% - Accent3 4" xfId="124"/>
    <cellStyle name="20% - Accent3 5" xfId="138"/>
    <cellStyle name="20% - Accent4" xfId="51" builtinId="42" customBuiltin="1"/>
    <cellStyle name="20% - Accent4 2" xfId="93"/>
    <cellStyle name="20% - Accent4 3" xfId="112"/>
    <cellStyle name="20% - Accent4 4" xfId="126"/>
    <cellStyle name="20% - Accent4 5" xfId="140"/>
    <cellStyle name="20% - Accent5" xfId="55" builtinId="46" customBuiltin="1"/>
    <cellStyle name="20% - Accent5 2" xfId="97"/>
    <cellStyle name="20% - Accent5 3" xfId="114"/>
    <cellStyle name="20% - Accent5 4" xfId="128"/>
    <cellStyle name="20% - Accent5 5" xfId="142"/>
    <cellStyle name="20% - Accent6" xfId="59" builtinId="50" customBuiltin="1"/>
    <cellStyle name="20% - Accent6 2" xfId="101"/>
    <cellStyle name="20% - Accent6 3" xfId="116"/>
    <cellStyle name="20% - Accent6 4" xfId="130"/>
    <cellStyle name="20% - Accent6 5" xfId="144"/>
    <cellStyle name="40% - Accent1" xfId="40" builtinId="31" customBuiltin="1"/>
    <cellStyle name="40% - Accent1 2" xfId="82"/>
    <cellStyle name="40% - Accent1 3" xfId="107"/>
    <cellStyle name="40% - Accent1 4" xfId="121"/>
    <cellStyle name="40% - Accent1 5" xfId="135"/>
    <cellStyle name="40% - Accent2" xfId="44" builtinId="35" customBuiltin="1"/>
    <cellStyle name="40% - Accent2 2" xfId="86"/>
    <cellStyle name="40% - Accent2 3" xfId="109"/>
    <cellStyle name="40% - Accent2 4" xfId="123"/>
    <cellStyle name="40% - Accent2 5" xfId="137"/>
    <cellStyle name="40% - Accent3" xfId="48" builtinId="39" customBuiltin="1"/>
    <cellStyle name="40% - Accent3 2" xfId="90"/>
    <cellStyle name="40% - Accent3 3" xfId="111"/>
    <cellStyle name="40% - Accent3 4" xfId="125"/>
    <cellStyle name="40% - Accent3 5" xfId="139"/>
    <cellStyle name="40% - Accent4" xfId="52" builtinId="43" customBuiltin="1"/>
    <cellStyle name="40% - Accent4 2" xfId="94"/>
    <cellStyle name="40% - Accent4 3" xfId="113"/>
    <cellStyle name="40% - Accent4 4" xfId="127"/>
    <cellStyle name="40% - Accent4 5" xfId="141"/>
    <cellStyle name="40% - Accent5" xfId="56" builtinId="47" customBuiltin="1"/>
    <cellStyle name="40% - Accent5 2" xfId="98"/>
    <cellStyle name="40% - Accent5 3" xfId="115"/>
    <cellStyle name="40% - Accent5 4" xfId="129"/>
    <cellStyle name="40% - Accent5 5" xfId="143"/>
    <cellStyle name="40% - Accent6" xfId="60" builtinId="51" customBuiltin="1"/>
    <cellStyle name="40% - Accent6 2" xfId="102"/>
    <cellStyle name="40% - Accent6 3" xfId="117"/>
    <cellStyle name="40% - Accent6 4" xfId="131"/>
    <cellStyle name="40% - Accent6 5" xfId="145"/>
    <cellStyle name="60% - Accent1" xfId="41" builtinId="32" customBuiltin="1"/>
    <cellStyle name="60% - Accent1 2" xfId="83"/>
    <cellStyle name="60% - Accent2" xfId="45" builtinId="36" customBuiltin="1"/>
    <cellStyle name="60% - Accent2 2" xfId="87"/>
    <cellStyle name="60% - Accent3" xfId="49" builtinId="40" customBuiltin="1"/>
    <cellStyle name="60% - Accent3 2" xfId="91"/>
    <cellStyle name="60% - Accent4" xfId="53" builtinId="44" customBuiltin="1"/>
    <cellStyle name="60% - Accent4 2" xfId="95"/>
    <cellStyle name="60% - Accent5" xfId="57" builtinId="48" customBuiltin="1"/>
    <cellStyle name="60% - Accent5 2" xfId="99"/>
    <cellStyle name="60% - Accent6" xfId="61" builtinId="52" customBuiltin="1"/>
    <cellStyle name="60% - Accent6 2" xfId="103"/>
    <cellStyle name="Accent1" xfId="38" builtinId="29" customBuiltin="1"/>
    <cellStyle name="Accent1 2" xfId="80"/>
    <cellStyle name="Accent2" xfId="42" builtinId="33" customBuiltin="1"/>
    <cellStyle name="Accent2 2" xfId="84"/>
    <cellStyle name="Accent3" xfId="46" builtinId="37" customBuiltin="1"/>
    <cellStyle name="Accent3 2" xfId="88"/>
    <cellStyle name="Accent4" xfId="50" builtinId="41" customBuiltin="1"/>
    <cellStyle name="Accent4 2" xfId="92"/>
    <cellStyle name="Accent5" xfId="54" builtinId="45" customBuiltin="1"/>
    <cellStyle name="Accent5 2" xfId="96"/>
    <cellStyle name="Accent6" xfId="58" builtinId="49" customBuiltin="1"/>
    <cellStyle name="Accent6 2" xfId="100"/>
    <cellStyle name="Bad" xfId="27" builtinId="27" customBuiltin="1"/>
    <cellStyle name="Bad 2" xfId="69"/>
    <cellStyle name="Calculation" xfId="31" builtinId="22" customBuiltin="1"/>
    <cellStyle name="Calculation 2" xfId="73"/>
    <cellStyle name="Check Cell" xfId="33" builtinId="23" customBuiltin="1"/>
    <cellStyle name="Check Cell 2" xfId="75"/>
    <cellStyle name="Comma [0] 2" xfId="9"/>
    <cellStyle name="Comma 2" xfId="8"/>
    <cellStyle name="Comma 3" xfId="11"/>
    <cellStyle name="Comma 4" xfId="13"/>
    <cellStyle name="Comma 5" xfId="18"/>
    <cellStyle name="Currency [0] 2" xfId="7"/>
    <cellStyle name="Currency 2" xfId="6"/>
    <cellStyle name="Currency 3" xfId="10"/>
    <cellStyle name="Currency 4" xfId="12"/>
    <cellStyle name="Currency 5" xfId="17"/>
    <cellStyle name="Explanatory Text" xfId="36" builtinId="53" customBuiltin="1"/>
    <cellStyle name="Explanatory Text 2" xfId="78"/>
    <cellStyle name="Good" xfId="26" builtinId="26" customBuiltin="1"/>
    <cellStyle name="Good 2" xfId="68"/>
    <cellStyle name="Heading 1" xfId="22" builtinId="16" customBuiltin="1"/>
    <cellStyle name="Heading 1 2" xfId="64"/>
    <cellStyle name="Heading 2" xfId="23" builtinId="17" customBuiltin="1"/>
    <cellStyle name="Heading 2 2" xfId="65"/>
    <cellStyle name="Heading 3" xfId="24" builtinId="18" customBuiltin="1"/>
    <cellStyle name="Heading 3 2" xfId="66"/>
    <cellStyle name="Heading 4" xfId="25" builtinId="19" customBuiltin="1"/>
    <cellStyle name="Heading 4 2" xfId="67"/>
    <cellStyle name="Hyperlink 2" xfId="2"/>
    <cellStyle name="Input" xfId="29" builtinId="20" customBuiltin="1"/>
    <cellStyle name="Input 2" xfId="71"/>
    <cellStyle name="Linked Cell" xfId="32" builtinId="24" customBuiltin="1"/>
    <cellStyle name="Linked Cell 2" xfId="74"/>
    <cellStyle name="Neutral" xfId="28" builtinId="28" customBuiltin="1"/>
    <cellStyle name="Neutral 2" xfId="70"/>
    <cellStyle name="Normal" xfId="0" builtinId="0"/>
    <cellStyle name="Normal 2" xfId="3"/>
    <cellStyle name="Normal 2 2" xfId="16"/>
    <cellStyle name="Normal 2 3" xfId="4"/>
    <cellStyle name="Normal 2 4" xfId="20"/>
    <cellStyle name="Normal 3" xfId="1"/>
    <cellStyle name="Normal 3 2" xfId="14"/>
    <cellStyle name="Normal 4" xfId="15"/>
    <cellStyle name="Normal 5" xfId="19"/>
    <cellStyle name="Normal 6" xfId="62"/>
    <cellStyle name="Normal 7" xfId="104"/>
    <cellStyle name="Normal 8" xfId="118"/>
    <cellStyle name="Normal 9" xfId="132"/>
    <cellStyle name="Note" xfId="35" builtinId="10" customBuiltin="1"/>
    <cellStyle name="Note 2" xfId="77"/>
    <cellStyle name="Note 3" xfId="105"/>
    <cellStyle name="Note 4" xfId="119"/>
    <cellStyle name="Note 5" xfId="133"/>
    <cellStyle name="Output" xfId="30" builtinId="21" customBuiltin="1"/>
    <cellStyle name="Output 2" xfId="72"/>
    <cellStyle name="Percent 2" xfId="5"/>
    <cellStyle name="Title" xfId="21" builtinId="15" customBuiltin="1"/>
    <cellStyle name="Title 2" xfId="63"/>
    <cellStyle name="Total" xfId="37" builtinId="25" customBuiltin="1"/>
    <cellStyle name="Total 2" xfId="79"/>
    <cellStyle name="Warning Text" xfId="34" builtinId="11" customBuiltin="1"/>
    <cellStyle name="Warning Text 2" xfId="76"/>
  </cellStyles>
  <dxfs count="0"/>
  <tableStyles count="0" defaultTableStyle="TableStyleMedium2" defaultPivotStyle="PivotStyleLight16"/>
  <colors>
    <mruColors>
      <color rgb="FF21FFB5"/>
      <color rgb="FFB3FFFF"/>
      <color rgb="FFA1E9E7"/>
      <color rgb="FF97FFEB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35720</xdr:colOff>
      <xdr:row>0</xdr:row>
      <xdr:rowOff>95250</xdr:rowOff>
    </xdr:from>
    <xdr:to>
      <xdr:col>0</xdr:col>
      <xdr:colOff>1115786</xdr:colOff>
      <xdr:row>2</xdr:row>
      <xdr:rowOff>386698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33730250" y="95250"/>
          <a:ext cx="1080066" cy="1243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142876</xdr:rowOff>
    </xdr:from>
    <xdr:to>
      <xdr:col>1</xdr:col>
      <xdr:colOff>158750</xdr:colOff>
      <xdr:row>2</xdr:row>
      <xdr:rowOff>392907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1187531" y="142876"/>
          <a:ext cx="1214438" cy="12858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71438</xdr:rowOff>
    </xdr:from>
    <xdr:to>
      <xdr:col>0</xdr:col>
      <xdr:colOff>1165110</xdr:colOff>
      <xdr:row>2</xdr:row>
      <xdr:rowOff>392905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4568907" y="71438"/>
          <a:ext cx="1309687" cy="135731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11905</xdr:colOff>
      <xdr:row>0</xdr:row>
      <xdr:rowOff>130968</xdr:rowOff>
    </xdr:from>
    <xdr:to>
      <xdr:col>0</xdr:col>
      <xdr:colOff>1105580</xdr:colOff>
      <xdr:row>2</xdr:row>
      <xdr:rowOff>380999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11080376" y="130968"/>
          <a:ext cx="1214438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rightToLeft="1" tabSelected="1" view="pageBreakPreview" zoomScale="60" zoomScaleNormal="60" workbookViewId="0">
      <selection activeCell="A6" sqref="A6"/>
    </sheetView>
  </sheetViews>
  <sheetFormatPr defaultRowHeight="15"/>
  <cols>
    <col min="1" max="1" width="19.140625" customWidth="1"/>
    <col min="2" max="2" width="12" customWidth="1"/>
    <col min="3" max="3" width="13.42578125" customWidth="1"/>
    <col min="4" max="4" width="15.42578125" customWidth="1"/>
    <col min="5" max="5" width="12.140625" customWidth="1"/>
    <col min="6" max="6" width="11.28515625" customWidth="1"/>
    <col min="7" max="7" width="11.85546875" customWidth="1"/>
    <col min="8" max="8" width="12.7109375" customWidth="1"/>
    <col min="9" max="9" width="10.140625" customWidth="1"/>
    <col min="10" max="10" width="11.85546875" customWidth="1"/>
    <col min="11" max="11" width="11.140625" customWidth="1"/>
    <col min="12" max="12" width="12.28515625" customWidth="1"/>
    <col min="13" max="13" width="11.5703125" customWidth="1"/>
    <col min="14" max="14" width="9.5703125" customWidth="1"/>
    <col min="15" max="15" width="10" customWidth="1"/>
    <col min="16" max="16" width="6.28515625" customWidth="1"/>
  </cols>
  <sheetData>
    <row r="1" spans="1:16" ht="35.25" customHeight="1">
      <c r="A1" s="101" t="s">
        <v>75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6" ht="39.950000000000003" customHeight="1">
      <c r="A2" s="102" t="s">
        <v>72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6" ht="38.1" customHeight="1" thickBot="1">
      <c r="A3" s="103" t="s">
        <v>77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16" ht="30" customHeight="1" thickBot="1">
      <c r="A4" s="104" t="s">
        <v>73</v>
      </c>
      <c r="B4" s="106" t="s">
        <v>0</v>
      </c>
      <c r="C4" s="96" t="s">
        <v>1</v>
      </c>
      <c r="D4" s="97"/>
      <c r="E4" s="96" t="s">
        <v>2</v>
      </c>
      <c r="F4" s="97"/>
      <c r="G4" s="96" t="s">
        <v>3</v>
      </c>
      <c r="H4" s="108"/>
      <c r="I4" s="97"/>
      <c r="J4" s="94" t="s">
        <v>4</v>
      </c>
      <c r="K4" s="95"/>
      <c r="L4" s="94" t="s">
        <v>5</v>
      </c>
      <c r="M4" s="95"/>
      <c r="N4" s="96" t="s">
        <v>6</v>
      </c>
      <c r="O4" s="97"/>
      <c r="P4" s="98" t="s">
        <v>76</v>
      </c>
    </row>
    <row r="5" spans="1:16" ht="69.75" customHeight="1" thickBot="1">
      <c r="A5" s="105"/>
      <c r="B5" s="107"/>
      <c r="C5" s="33" t="s">
        <v>78</v>
      </c>
      <c r="D5" s="34" t="s">
        <v>79</v>
      </c>
      <c r="E5" s="23" t="s">
        <v>7</v>
      </c>
      <c r="F5" s="22" t="s">
        <v>8</v>
      </c>
      <c r="G5" s="86" t="s">
        <v>9</v>
      </c>
      <c r="H5" s="85" t="s">
        <v>10</v>
      </c>
      <c r="I5" s="22" t="s">
        <v>8</v>
      </c>
      <c r="J5" s="28" t="s">
        <v>7</v>
      </c>
      <c r="K5" s="22" t="s">
        <v>11</v>
      </c>
      <c r="L5" s="28" t="s">
        <v>7</v>
      </c>
      <c r="M5" s="22" t="s">
        <v>11</v>
      </c>
      <c r="N5" s="28" t="s">
        <v>12</v>
      </c>
      <c r="O5" s="22" t="s">
        <v>13</v>
      </c>
      <c r="P5" s="99"/>
    </row>
    <row r="6" spans="1:16" ht="26.1" customHeight="1">
      <c r="A6" s="52" t="s">
        <v>14</v>
      </c>
      <c r="B6" s="20">
        <v>8150</v>
      </c>
      <c r="C6" s="35">
        <v>45.86</v>
      </c>
      <c r="D6" s="92">
        <v>45.72</v>
      </c>
      <c r="E6" s="24">
        <v>1042.7043299999998</v>
      </c>
      <c r="F6" s="26">
        <v>0.41699999999999998</v>
      </c>
      <c r="G6" s="24">
        <v>393.69423</v>
      </c>
      <c r="H6" s="13">
        <v>104.96999999999996</v>
      </c>
      <c r="I6" s="26">
        <v>18.499000000000002</v>
      </c>
      <c r="J6" s="29">
        <v>836</v>
      </c>
      <c r="K6" s="30">
        <v>2</v>
      </c>
      <c r="L6" s="29">
        <v>98130</v>
      </c>
      <c r="M6" s="30">
        <v>1430</v>
      </c>
      <c r="N6" s="29">
        <v>3430</v>
      </c>
      <c r="O6" s="30">
        <v>13465</v>
      </c>
      <c r="P6" s="99"/>
    </row>
    <row r="7" spans="1:16" ht="26.1" customHeight="1">
      <c r="A7" s="53" t="s">
        <v>15</v>
      </c>
      <c r="B7" s="19">
        <v>1658</v>
      </c>
      <c r="C7" s="36">
        <v>23.35</v>
      </c>
      <c r="D7" s="93">
        <v>23.35</v>
      </c>
      <c r="E7" s="25">
        <v>715.42769999999996</v>
      </c>
      <c r="F7" s="27">
        <v>1.02085</v>
      </c>
      <c r="G7" s="25">
        <v>221.482</v>
      </c>
      <c r="H7" s="14">
        <v>87.3078</v>
      </c>
      <c r="I7" s="27">
        <v>1.8180000000000003</v>
      </c>
      <c r="J7" s="31">
        <v>583</v>
      </c>
      <c r="K7" s="32">
        <v>0</v>
      </c>
      <c r="L7" s="31">
        <v>71335</v>
      </c>
      <c r="M7" s="32">
        <v>0</v>
      </c>
      <c r="N7" s="31">
        <v>2346</v>
      </c>
      <c r="O7" s="32">
        <v>6579</v>
      </c>
      <c r="P7" s="99"/>
    </row>
    <row r="8" spans="1:16" ht="26.1" customHeight="1">
      <c r="A8" s="52" t="s">
        <v>16</v>
      </c>
      <c r="B8" s="20">
        <v>1682</v>
      </c>
      <c r="C8" s="35">
        <v>45.64</v>
      </c>
      <c r="D8" s="92">
        <v>45.57</v>
      </c>
      <c r="E8" s="24">
        <v>778.93353999999988</v>
      </c>
      <c r="F8" s="26">
        <v>1.5349999999999999</v>
      </c>
      <c r="G8" s="24">
        <v>285.39368000000013</v>
      </c>
      <c r="H8" s="13">
        <v>82.750180000000015</v>
      </c>
      <c r="I8" s="26">
        <v>1.0594999999999999</v>
      </c>
      <c r="J8" s="29">
        <v>670</v>
      </c>
      <c r="K8" s="30">
        <v>0</v>
      </c>
      <c r="L8" s="29">
        <v>86165</v>
      </c>
      <c r="M8" s="30">
        <v>0</v>
      </c>
      <c r="N8" s="29">
        <v>2731</v>
      </c>
      <c r="O8" s="30">
        <v>12832</v>
      </c>
      <c r="P8" s="99"/>
    </row>
    <row r="9" spans="1:16" ht="26.1" customHeight="1">
      <c r="A9" s="53" t="s">
        <v>17</v>
      </c>
      <c r="B9" s="19">
        <v>2225</v>
      </c>
      <c r="C9" s="36">
        <v>74.77</v>
      </c>
      <c r="D9" s="93">
        <v>71.489999999999995</v>
      </c>
      <c r="E9" s="25">
        <v>647.67700000000002</v>
      </c>
      <c r="F9" s="27">
        <v>2.4790000000000001</v>
      </c>
      <c r="G9" s="25">
        <v>227.68653</v>
      </c>
      <c r="H9" s="14">
        <v>144.55949999999999</v>
      </c>
      <c r="I9" s="27">
        <v>12.430999999999999</v>
      </c>
      <c r="J9" s="31">
        <v>1085</v>
      </c>
      <c r="K9" s="32">
        <v>0</v>
      </c>
      <c r="L9" s="31">
        <v>128015</v>
      </c>
      <c r="M9" s="32">
        <v>0</v>
      </c>
      <c r="N9" s="31">
        <v>1394</v>
      </c>
      <c r="O9" s="32">
        <v>12726</v>
      </c>
      <c r="P9" s="99"/>
    </row>
    <row r="10" spans="1:16" ht="26.1" customHeight="1">
      <c r="A10" s="52" t="s">
        <v>18</v>
      </c>
      <c r="B10" s="20">
        <v>1767</v>
      </c>
      <c r="C10" s="35">
        <v>27.34</v>
      </c>
      <c r="D10" s="92">
        <v>27.26</v>
      </c>
      <c r="E10" s="24">
        <v>405.67115999999999</v>
      </c>
      <c r="F10" s="26">
        <v>0.52600000000000002</v>
      </c>
      <c r="G10" s="24">
        <v>195.27711000000002</v>
      </c>
      <c r="H10" s="13">
        <v>82.456099999999978</v>
      </c>
      <c r="I10" s="26">
        <v>0.29600000000000004</v>
      </c>
      <c r="J10" s="29">
        <v>689</v>
      </c>
      <c r="K10" s="30">
        <v>0</v>
      </c>
      <c r="L10" s="29">
        <v>68195</v>
      </c>
      <c r="M10" s="30">
        <v>0</v>
      </c>
      <c r="N10" s="29">
        <v>2284</v>
      </c>
      <c r="O10" s="30">
        <v>6796</v>
      </c>
      <c r="P10" s="99"/>
    </row>
    <row r="11" spans="1:16" ht="26.1" customHeight="1">
      <c r="A11" s="53" t="s">
        <v>19</v>
      </c>
      <c r="B11" s="19">
        <v>1980</v>
      </c>
      <c r="C11" s="36">
        <v>27.95</v>
      </c>
      <c r="D11" s="93">
        <v>27.95</v>
      </c>
      <c r="E11" s="25">
        <v>789.39172999999994</v>
      </c>
      <c r="F11" s="27">
        <v>0.28999999999999998</v>
      </c>
      <c r="G11" s="25">
        <v>319.99136999999996</v>
      </c>
      <c r="H11" s="14">
        <v>46.84559999999999</v>
      </c>
      <c r="I11" s="27">
        <v>1.1350000000000002</v>
      </c>
      <c r="J11" s="31">
        <v>594</v>
      </c>
      <c r="K11" s="32">
        <v>0</v>
      </c>
      <c r="L11" s="31">
        <v>58375</v>
      </c>
      <c r="M11" s="32">
        <v>0</v>
      </c>
      <c r="N11" s="31">
        <v>2247</v>
      </c>
      <c r="O11" s="32">
        <v>8587</v>
      </c>
      <c r="P11" s="99"/>
    </row>
    <row r="12" spans="1:16" ht="26.1" customHeight="1">
      <c r="A12" s="52" t="s">
        <v>65</v>
      </c>
      <c r="B12" s="20">
        <v>2420</v>
      </c>
      <c r="C12" s="35">
        <v>14.29</v>
      </c>
      <c r="D12" s="92">
        <v>14.29</v>
      </c>
      <c r="E12" s="24">
        <v>681.34100000000012</v>
      </c>
      <c r="F12" s="26">
        <v>0.31</v>
      </c>
      <c r="G12" s="24">
        <v>200.32470000000004</v>
      </c>
      <c r="H12" s="13">
        <v>68.76176000000001</v>
      </c>
      <c r="I12" s="26">
        <v>1.0170000000000001</v>
      </c>
      <c r="J12" s="29">
        <v>453</v>
      </c>
      <c r="K12" s="30">
        <v>0</v>
      </c>
      <c r="L12" s="29">
        <v>47595</v>
      </c>
      <c r="M12" s="30">
        <v>0</v>
      </c>
      <c r="N12" s="29">
        <v>2887</v>
      </c>
      <c r="O12" s="30">
        <v>4057</v>
      </c>
      <c r="P12" s="99"/>
    </row>
    <row r="13" spans="1:16" ht="26.1" customHeight="1">
      <c r="A13" s="53" t="s">
        <v>20</v>
      </c>
      <c r="B13" s="19">
        <v>4187</v>
      </c>
      <c r="C13" s="36">
        <v>16.62</v>
      </c>
      <c r="D13" s="93">
        <v>16.29</v>
      </c>
      <c r="E13" s="25">
        <v>666.89129999999989</v>
      </c>
      <c r="F13" s="27">
        <v>0.89800000000000002</v>
      </c>
      <c r="G13" s="25">
        <v>332.48467999999997</v>
      </c>
      <c r="H13" s="14">
        <v>136.84699999999998</v>
      </c>
      <c r="I13" s="27">
        <v>22.159000000000002</v>
      </c>
      <c r="J13" s="31">
        <v>694</v>
      </c>
      <c r="K13" s="32">
        <v>1</v>
      </c>
      <c r="L13" s="31">
        <v>71280</v>
      </c>
      <c r="M13" s="32">
        <v>315</v>
      </c>
      <c r="N13" s="31">
        <v>3160</v>
      </c>
      <c r="O13" s="32">
        <v>13288</v>
      </c>
      <c r="P13" s="99"/>
    </row>
    <row r="14" spans="1:16" ht="26.1" customHeight="1">
      <c r="A14" s="52" t="s">
        <v>67</v>
      </c>
      <c r="B14" s="20">
        <v>1102</v>
      </c>
      <c r="C14" s="35">
        <v>56.82</v>
      </c>
      <c r="D14" s="92">
        <v>53.85</v>
      </c>
      <c r="E14" s="24">
        <v>724.11536000000012</v>
      </c>
      <c r="F14" s="26">
        <v>3.0429999999999997</v>
      </c>
      <c r="G14" s="24">
        <v>185.28400000000002</v>
      </c>
      <c r="H14" s="13">
        <v>45.997500000000002</v>
      </c>
      <c r="I14" s="26">
        <v>0.6120000000000001</v>
      </c>
      <c r="J14" s="29">
        <v>855</v>
      </c>
      <c r="K14" s="30">
        <v>0</v>
      </c>
      <c r="L14" s="29">
        <v>119070</v>
      </c>
      <c r="M14" s="30">
        <v>0</v>
      </c>
      <c r="N14" s="29">
        <v>1290</v>
      </c>
      <c r="O14" s="30">
        <v>5385</v>
      </c>
      <c r="P14" s="99"/>
    </row>
    <row r="15" spans="1:16" ht="26.1" customHeight="1">
      <c r="A15" s="53" t="s">
        <v>21</v>
      </c>
      <c r="B15" s="19">
        <v>14272</v>
      </c>
      <c r="C15" s="36">
        <v>96.94</v>
      </c>
      <c r="D15" s="93">
        <v>96.94</v>
      </c>
      <c r="E15" s="25">
        <v>1680.1152999999988</v>
      </c>
      <c r="F15" s="27">
        <v>36.910999999999987</v>
      </c>
      <c r="G15" s="25">
        <v>679.28574999999989</v>
      </c>
      <c r="H15" s="14">
        <v>223.16089999999986</v>
      </c>
      <c r="I15" s="27">
        <v>112.34479999999999</v>
      </c>
      <c r="J15" s="31">
        <v>2181</v>
      </c>
      <c r="K15" s="32">
        <v>32</v>
      </c>
      <c r="L15" s="31">
        <v>258010</v>
      </c>
      <c r="M15" s="32">
        <v>25095</v>
      </c>
      <c r="N15" s="31">
        <v>4268</v>
      </c>
      <c r="O15" s="32">
        <v>25498</v>
      </c>
      <c r="P15" s="99"/>
    </row>
    <row r="16" spans="1:16" ht="26.1" customHeight="1">
      <c r="A16" s="52" t="s">
        <v>22</v>
      </c>
      <c r="B16" s="20">
        <v>1669</v>
      </c>
      <c r="C16" s="35">
        <v>14.29</v>
      </c>
      <c r="D16" s="92">
        <v>14.08</v>
      </c>
      <c r="E16" s="24">
        <v>752.68696</v>
      </c>
      <c r="F16" s="26">
        <v>1.341</v>
      </c>
      <c r="G16" s="24">
        <v>261.58846000000005</v>
      </c>
      <c r="H16" s="13">
        <v>72.163050000000013</v>
      </c>
      <c r="I16" s="26">
        <v>0.99050000000000005</v>
      </c>
      <c r="J16" s="29">
        <v>602</v>
      </c>
      <c r="K16" s="30">
        <v>0</v>
      </c>
      <c r="L16" s="29">
        <v>68290</v>
      </c>
      <c r="M16" s="30">
        <v>0</v>
      </c>
      <c r="N16" s="29">
        <v>1928</v>
      </c>
      <c r="O16" s="30">
        <v>6473</v>
      </c>
      <c r="P16" s="99"/>
    </row>
    <row r="17" spans="1:16" ht="26.1" customHeight="1">
      <c r="A17" s="53" t="s">
        <v>23</v>
      </c>
      <c r="B17" s="19">
        <v>3891</v>
      </c>
      <c r="C17" s="36">
        <v>55.15</v>
      </c>
      <c r="D17" s="93">
        <v>55.15</v>
      </c>
      <c r="E17" s="25">
        <v>1163.95406</v>
      </c>
      <c r="F17" s="27">
        <v>7.8979999999999997</v>
      </c>
      <c r="G17" s="25">
        <v>604.22677999999996</v>
      </c>
      <c r="H17" s="14">
        <v>247.29605000000001</v>
      </c>
      <c r="I17" s="27">
        <v>29.151000000000003</v>
      </c>
      <c r="J17" s="31">
        <v>1533</v>
      </c>
      <c r="K17" s="32">
        <v>5</v>
      </c>
      <c r="L17" s="31">
        <v>164775</v>
      </c>
      <c r="M17" s="32">
        <v>3660</v>
      </c>
      <c r="N17" s="31">
        <v>7348</v>
      </c>
      <c r="O17" s="32">
        <v>17806</v>
      </c>
      <c r="P17" s="99"/>
    </row>
    <row r="18" spans="1:16" ht="26.1" customHeight="1">
      <c r="A18" s="52" t="s">
        <v>24</v>
      </c>
      <c r="B18" s="20">
        <v>1896</v>
      </c>
      <c r="C18" s="35">
        <v>57.79</v>
      </c>
      <c r="D18" s="92">
        <v>57.58</v>
      </c>
      <c r="E18" s="24">
        <v>907.34840000000008</v>
      </c>
      <c r="F18" s="26">
        <v>17.477999999999998</v>
      </c>
      <c r="G18" s="24">
        <v>553.35510000000022</v>
      </c>
      <c r="H18" s="13">
        <v>145.53605000000002</v>
      </c>
      <c r="I18" s="26">
        <v>57.782500000000013</v>
      </c>
      <c r="J18" s="29">
        <v>1088</v>
      </c>
      <c r="K18" s="30">
        <v>21</v>
      </c>
      <c r="L18" s="29">
        <v>141790</v>
      </c>
      <c r="M18" s="30">
        <v>15310</v>
      </c>
      <c r="N18" s="29">
        <v>4296</v>
      </c>
      <c r="O18" s="30">
        <v>21278</v>
      </c>
      <c r="P18" s="99"/>
    </row>
    <row r="19" spans="1:16" ht="26.1" customHeight="1">
      <c r="A19" s="53" t="s">
        <v>25</v>
      </c>
      <c r="B19" s="19">
        <v>3517</v>
      </c>
      <c r="C19" s="36">
        <v>6.62</v>
      </c>
      <c r="D19" s="93">
        <v>6.51</v>
      </c>
      <c r="E19" s="25">
        <v>607.73839000000009</v>
      </c>
      <c r="F19" s="27">
        <v>0.85</v>
      </c>
      <c r="G19" s="25">
        <v>155.07849999999999</v>
      </c>
      <c r="H19" s="14">
        <v>73.705099999999973</v>
      </c>
      <c r="I19" s="27">
        <v>0.85400000000000009</v>
      </c>
      <c r="J19" s="31">
        <v>342</v>
      </c>
      <c r="K19" s="32">
        <v>2</v>
      </c>
      <c r="L19" s="31">
        <v>26555</v>
      </c>
      <c r="M19" s="32">
        <v>655</v>
      </c>
      <c r="N19" s="31">
        <v>2284</v>
      </c>
      <c r="O19" s="32">
        <v>4092</v>
      </c>
      <c r="P19" s="99"/>
    </row>
    <row r="20" spans="1:16" ht="26.1" customHeight="1">
      <c r="A20" s="52" t="s">
        <v>63</v>
      </c>
      <c r="B20" s="20">
        <v>1125</v>
      </c>
      <c r="C20" s="35">
        <v>42.69</v>
      </c>
      <c r="D20" s="92">
        <v>42.69</v>
      </c>
      <c r="E20" s="24">
        <v>693.30892999999969</v>
      </c>
      <c r="F20" s="26">
        <v>9.557599999999999</v>
      </c>
      <c r="G20" s="24">
        <v>201.2765</v>
      </c>
      <c r="H20" s="13">
        <v>283.30399999999997</v>
      </c>
      <c r="I20" s="26">
        <v>64.915999999999997</v>
      </c>
      <c r="J20" s="29">
        <v>1905</v>
      </c>
      <c r="K20" s="30">
        <v>7</v>
      </c>
      <c r="L20" s="29">
        <v>222610</v>
      </c>
      <c r="M20" s="30">
        <v>3930</v>
      </c>
      <c r="N20" s="29">
        <v>2907</v>
      </c>
      <c r="O20" s="30">
        <v>12936</v>
      </c>
      <c r="P20" s="99"/>
    </row>
    <row r="21" spans="1:16" ht="26.1" customHeight="1" thickBot="1">
      <c r="A21" s="53" t="s">
        <v>26</v>
      </c>
      <c r="B21" s="19">
        <v>6054</v>
      </c>
      <c r="C21" s="36">
        <v>124.41</v>
      </c>
      <c r="D21" s="93">
        <v>124.12</v>
      </c>
      <c r="E21" s="25">
        <v>1968.48552</v>
      </c>
      <c r="F21" s="27">
        <v>33.85110000000001</v>
      </c>
      <c r="G21" s="25">
        <v>890.63619000000028</v>
      </c>
      <c r="H21" s="14">
        <v>445.09660000000014</v>
      </c>
      <c r="I21" s="27">
        <v>117.68100000000003</v>
      </c>
      <c r="J21" s="31">
        <v>2665</v>
      </c>
      <c r="K21" s="32">
        <v>40</v>
      </c>
      <c r="L21" s="31">
        <v>366950</v>
      </c>
      <c r="M21" s="32">
        <v>31060</v>
      </c>
      <c r="N21" s="31">
        <v>7265</v>
      </c>
      <c r="O21" s="32">
        <v>33812</v>
      </c>
      <c r="P21" s="99"/>
    </row>
    <row r="22" spans="1:16" ht="30" customHeight="1" thickBot="1">
      <c r="A22" s="54" t="s">
        <v>69</v>
      </c>
      <c r="B22" s="37">
        <f>SUM(B6:B21)</f>
        <v>57595</v>
      </c>
      <c r="C22" s="37">
        <f t="shared" ref="C22:O22" si="0">SUM(C6:C21)</f>
        <v>730.52999999999986</v>
      </c>
      <c r="D22" s="37">
        <f t="shared" si="0"/>
        <v>722.84</v>
      </c>
      <c r="E22" s="37">
        <f>SUM(E6:E21)</f>
        <v>14225.79068</v>
      </c>
      <c r="F22" s="37">
        <f>SUM(F6:F21)</f>
        <v>118.40554999999998</v>
      </c>
      <c r="G22" s="37">
        <f>SUM(G6:G21)</f>
        <v>5707.0655799999995</v>
      </c>
      <c r="H22" s="37">
        <f>SUM(H6:H21)</f>
        <v>2290.7571899999998</v>
      </c>
      <c r="I22" s="37">
        <f>SUM(I6:I21)</f>
        <v>442.74630000000002</v>
      </c>
      <c r="J22" s="37">
        <f t="shared" si="0"/>
        <v>16775</v>
      </c>
      <c r="K22" s="37">
        <f t="shared" si="0"/>
        <v>110</v>
      </c>
      <c r="L22" s="37">
        <f t="shared" si="0"/>
        <v>1997140</v>
      </c>
      <c r="M22" s="37">
        <f t="shared" si="0"/>
        <v>81455</v>
      </c>
      <c r="N22" s="37">
        <f t="shared" si="0"/>
        <v>52065</v>
      </c>
      <c r="O22" s="37">
        <f t="shared" si="0"/>
        <v>205610</v>
      </c>
      <c r="P22" s="99"/>
    </row>
    <row r="23" spans="1:16" ht="28.5" customHeight="1" thickBot="1">
      <c r="A23" s="55" t="s">
        <v>39</v>
      </c>
      <c r="B23" s="56">
        <f>B22+'شرق استان در اردیبهشت 1400-1 '!B19</f>
        <v>116794</v>
      </c>
      <c r="C23" s="91">
        <f>C22+'شرق استان در اردیبهشت 1400-1 '!C19</f>
        <v>1302.1599999999999</v>
      </c>
      <c r="D23" s="91">
        <f>D22+'شرق استان در اردیبهشت 1400-1 '!D19</f>
        <v>1288.94</v>
      </c>
      <c r="E23" s="56">
        <f>E22+'شرق استان در اردیبهشت 1400-1 '!E19</f>
        <v>27566.016079999998</v>
      </c>
      <c r="F23" s="56">
        <f>F22+'شرق استان در اردیبهشت 1400-1 '!F19</f>
        <v>161.52681999999999</v>
      </c>
      <c r="G23" s="91">
        <f>G22+'شرق استان در اردیبهشت 1400-1 '!G19</f>
        <v>10282.87558</v>
      </c>
      <c r="H23" s="56">
        <f>H22+'شرق استان در اردیبهشت 1400-1 '!H19</f>
        <v>3945.6397100000004</v>
      </c>
      <c r="I23" s="56">
        <f>I22+'شرق استان در اردیبهشت 1400-1 '!I19</f>
        <v>677.64670000000001</v>
      </c>
      <c r="J23" s="56">
        <f>J22+'شرق استان در اردیبهشت 1400-1 '!J19</f>
        <v>28643</v>
      </c>
      <c r="K23" s="56">
        <f>K22+'شرق استان در اردیبهشت 1400-1 '!K19</f>
        <v>144</v>
      </c>
      <c r="L23" s="56">
        <f>L22+'شرق استان در اردیبهشت 1400-1 '!L19</f>
        <v>3428069</v>
      </c>
      <c r="M23" s="56">
        <f>M22+'شرق استان در اردیبهشت 1400-1 '!M19</f>
        <v>105785</v>
      </c>
      <c r="N23" s="56">
        <f>N22+'شرق استان در اردیبهشت 1400-1 '!N19</f>
        <v>111227</v>
      </c>
      <c r="O23" s="56">
        <f>O22+'شرق استان در اردیبهشت 1400-1 '!O19</f>
        <v>365997</v>
      </c>
      <c r="P23" s="100"/>
    </row>
    <row r="24" spans="1:16">
      <c r="E24" s="17"/>
      <c r="N24" s="18"/>
    </row>
    <row r="25" spans="1:16"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</row>
    <row r="26" spans="1:16">
      <c r="J26" s="18"/>
      <c r="K26" s="18"/>
      <c r="L26" s="18"/>
      <c r="M26" s="18"/>
    </row>
    <row r="27" spans="1:16"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</row>
  </sheetData>
  <mergeCells count="12">
    <mergeCell ref="L4:M4"/>
    <mergeCell ref="N4:O4"/>
    <mergeCell ref="P4:P23"/>
    <mergeCell ref="A1:P1"/>
    <mergeCell ref="A2:P2"/>
    <mergeCell ref="A3:P3"/>
    <mergeCell ref="A4:A5"/>
    <mergeCell ref="B4:B5"/>
    <mergeCell ref="C4:D4"/>
    <mergeCell ref="E4:F4"/>
    <mergeCell ref="G4:I4"/>
    <mergeCell ref="J4:K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6"/>
  <sheetViews>
    <sheetView rightToLeft="1" view="pageBreakPreview" zoomScale="60" zoomScaleNormal="60" workbookViewId="0">
      <selection activeCell="A7" sqref="A7"/>
    </sheetView>
  </sheetViews>
  <sheetFormatPr defaultRowHeight="15"/>
  <cols>
    <col min="1" max="1" width="13.7109375" customWidth="1"/>
    <col min="2" max="2" width="8.5703125" customWidth="1"/>
    <col min="3" max="3" width="7.5703125" customWidth="1"/>
    <col min="4" max="4" width="8" customWidth="1"/>
    <col min="5" max="5" width="9.140625" customWidth="1"/>
    <col min="6" max="6" width="6.85546875" customWidth="1"/>
    <col min="7" max="7" width="6.28515625" customWidth="1"/>
    <col min="8" max="8" width="7.5703125" customWidth="1"/>
    <col min="9" max="9" width="7.28515625" customWidth="1"/>
    <col min="10" max="10" width="5.42578125" customWidth="1"/>
    <col min="11" max="11" width="10.140625" customWidth="1"/>
    <col min="12" max="12" width="9.7109375" customWidth="1"/>
    <col min="13" max="13" width="7.42578125" customWidth="1"/>
    <col min="14" max="14" width="11.28515625" customWidth="1"/>
    <col min="15" max="15" width="9.140625" customWidth="1"/>
    <col min="16" max="16" width="8.5703125" customWidth="1"/>
    <col min="17" max="17" width="7.140625" customWidth="1"/>
    <col min="18" max="18" width="10" customWidth="1"/>
    <col min="19" max="19" width="6.7109375" customWidth="1"/>
    <col min="20" max="20" width="12.85546875" customWidth="1"/>
    <col min="21" max="21" width="6.28515625" customWidth="1"/>
  </cols>
  <sheetData>
    <row r="1" spans="1:21" ht="42" customHeight="1">
      <c r="A1" s="101" t="s">
        <v>71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39.950000000000003" customHeight="1">
      <c r="A2" s="102" t="s">
        <v>72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1" ht="38.1" customHeight="1" thickBot="1">
      <c r="A3" s="132" t="s">
        <v>77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</row>
    <row r="4" spans="1:21" ht="34.5" customHeight="1" thickTop="1" thickBot="1">
      <c r="A4" s="112" t="s">
        <v>60</v>
      </c>
      <c r="B4" s="125" t="s">
        <v>40</v>
      </c>
      <c r="C4" s="126"/>
      <c r="D4" s="133" t="s">
        <v>41</v>
      </c>
      <c r="E4" s="109" t="s">
        <v>42</v>
      </c>
      <c r="F4" s="124" t="s">
        <v>43</v>
      </c>
      <c r="G4" s="125"/>
      <c r="H4" s="125"/>
      <c r="I4" s="125"/>
      <c r="J4" s="126"/>
      <c r="K4" s="124" t="s">
        <v>44</v>
      </c>
      <c r="L4" s="125"/>
      <c r="M4" s="126"/>
      <c r="N4" s="124" t="s">
        <v>66</v>
      </c>
      <c r="O4" s="125"/>
      <c r="P4" s="125"/>
      <c r="Q4" s="125"/>
      <c r="R4" s="125"/>
      <c r="S4" s="125"/>
      <c r="T4" s="126"/>
      <c r="U4" s="115" t="s">
        <v>76</v>
      </c>
    </row>
    <row r="5" spans="1:21" ht="27.75" customHeight="1">
      <c r="A5" s="113"/>
      <c r="B5" s="146" t="s">
        <v>45</v>
      </c>
      <c r="C5" s="148" t="s">
        <v>46</v>
      </c>
      <c r="D5" s="134"/>
      <c r="E5" s="110"/>
      <c r="F5" s="142" t="s">
        <v>47</v>
      </c>
      <c r="G5" s="127" t="s">
        <v>48</v>
      </c>
      <c r="H5" s="118" t="s">
        <v>49</v>
      </c>
      <c r="I5" s="120" t="s">
        <v>50</v>
      </c>
      <c r="J5" s="122" t="s">
        <v>51</v>
      </c>
      <c r="K5" s="136" t="s">
        <v>52</v>
      </c>
      <c r="L5" s="137"/>
      <c r="M5" s="122" t="s">
        <v>53</v>
      </c>
      <c r="N5" s="127" t="s">
        <v>54</v>
      </c>
      <c r="O5" s="118" t="s">
        <v>55</v>
      </c>
      <c r="P5" s="118" t="s">
        <v>56</v>
      </c>
      <c r="Q5" s="118" t="s">
        <v>57</v>
      </c>
      <c r="R5" s="118" t="s">
        <v>58</v>
      </c>
      <c r="S5" s="120" t="s">
        <v>59</v>
      </c>
      <c r="T5" s="138" t="s">
        <v>51</v>
      </c>
      <c r="U5" s="116"/>
    </row>
    <row r="6" spans="1:21" ht="32.25" customHeight="1" thickBot="1">
      <c r="A6" s="114"/>
      <c r="B6" s="147"/>
      <c r="C6" s="149"/>
      <c r="D6" s="135"/>
      <c r="E6" s="111"/>
      <c r="F6" s="143"/>
      <c r="G6" s="144"/>
      <c r="H6" s="145"/>
      <c r="I6" s="140"/>
      <c r="J6" s="141"/>
      <c r="K6" s="15" t="s">
        <v>61</v>
      </c>
      <c r="L6" s="16" t="s">
        <v>62</v>
      </c>
      <c r="M6" s="123"/>
      <c r="N6" s="128"/>
      <c r="O6" s="119"/>
      <c r="P6" s="119"/>
      <c r="Q6" s="119"/>
      <c r="R6" s="119"/>
      <c r="S6" s="121"/>
      <c r="T6" s="139"/>
      <c r="U6" s="116"/>
    </row>
    <row r="7" spans="1:21" ht="26.1" customHeight="1">
      <c r="A7" s="79" t="s">
        <v>14</v>
      </c>
      <c r="B7" s="2"/>
      <c r="C7" s="11">
        <v>1</v>
      </c>
      <c r="D7" s="2">
        <v>3</v>
      </c>
      <c r="E7" s="9">
        <v>85</v>
      </c>
      <c r="F7" s="2">
        <v>0</v>
      </c>
      <c r="G7" s="1">
        <v>2</v>
      </c>
      <c r="H7" s="1">
        <v>7</v>
      </c>
      <c r="I7" s="1">
        <v>10</v>
      </c>
      <c r="J7" s="9">
        <f>SUM(F7:I7)</f>
        <v>19</v>
      </c>
      <c r="K7" s="2">
        <v>19383</v>
      </c>
      <c r="L7" s="1">
        <v>18177</v>
      </c>
      <c r="M7" s="9">
        <v>522</v>
      </c>
      <c r="N7" s="7">
        <v>31532</v>
      </c>
      <c r="O7" s="3">
        <v>1096</v>
      </c>
      <c r="P7" s="3">
        <v>669</v>
      </c>
      <c r="Q7" s="3">
        <v>369</v>
      </c>
      <c r="R7" s="3">
        <v>4100</v>
      </c>
      <c r="S7" s="3">
        <v>323</v>
      </c>
      <c r="T7" s="76">
        <f>SUM(N7:S7)</f>
        <v>38089</v>
      </c>
      <c r="U7" s="116"/>
    </row>
    <row r="8" spans="1:21" ht="26.1" customHeight="1">
      <c r="A8" s="80" t="s">
        <v>15</v>
      </c>
      <c r="B8" s="5"/>
      <c r="C8" s="12"/>
      <c r="D8" s="5">
        <v>2</v>
      </c>
      <c r="E8" s="10">
        <v>54</v>
      </c>
      <c r="F8" s="5">
        <v>0</v>
      </c>
      <c r="G8" s="4">
        <v>1</v>
      </c>
      <c r="H8" s="4">
        <v>5</v>
      </c>
      <c r="I8" s="4">
        <v>4</v>
      </c>
      <c r="J8" s="10">
        <f t="shared" ref="J8:J22" si="0">SUM(F8:I8)</f>
        <v>10</v>
      </c>
      <c r="K8" s="5">
        <v>4832</v>
      </c>
      <c r="L8" s="4">
        <v>15202</v>
      </c>
      <c r="M8" s="10">
        <v>394</v>
      </c>
      <c r="N8" s="8">
        <v>17616</v>
      </c>
      <c r="O8" s="6">
        <v>561</v>
      </c>
      <c r="P8" s="6">
        <v>474</v>
      </c>
      <c r="Q8" s="6">
        <v>83</v>
      </c>
      <c r="R8" s="6">
        <v>1525</v>
      </c>
      <c r="S8" s="6">
        <v>169</v>
      </c>
      <c r="T8" s="77">
        <f t="shared" ref="T8:T22" si="1">SUM(N8:S8)</f>
        <v>20428</v>
      </c>
      <c r="U8" s="116"/>
    </row>
    <row r="9" spans="1:21" ht="26.1" customHeight="1">
      <c r="A9" s="79" t="s">
        <v>16</v>
      </c>
      <c r="B9" s="2"/>
      <c r="C9" s="11"/>
      <c r="D9" s="2">
        <v>2</v>
      </c>
      <c r="E9" s="9">
        <v>51</v>
      </c>
      <c r="F9" s="2">
        <v>0</v>
      </c>
      <c r="G9" s="1">
        <v>0</v>
      </c>
      <c r="H9" s="1">
        <v>7</v>
      </c>
      <c r="I9" s="1">
        <v>4</v>
      </c>
      <c r="J9" s="9">
        <f t="shared" si="0"/>
        <v>11</v>
      </c>
      <c r="K9" s="2">
        <v>8942</v>
      </c>
      <c r="L9" s="1">
        <v>14822</v>
      </c>
      <c r="M9" s="9">
        <v>475</v>
      </c>
      <c r="N9" s="7">
        <v>20454</v>
      </c>
      <c r="O9" s="3">
        <v>644</v>
      </c>
      <c r="P9" s="3">
        <v>515</v>
      </c>
      <c r="Q9" s="3">
        <v>136</v>
      </c>
      <c r="R9" s="3">
        <v>2322</v>
      </c>
      <c r="S9" s="3">
        <v>168</v>
      </c>
      <c r="T9" s="76">
        <f t="shared" si="1"/>
        <v>24239</v>
      </c>
      <c r="U9" s="116"/>
    </row>
    <row r="10" spans="1:21" ht="26.1" customHeight="1">
      <c r="A10" s="80" t="s">
        <v>17</v>
      </c>
      <c r="B10" s="5"/>
      <c r="C10" s="12"/>
      <c r="D10" s="5">
        <v>1</v>
      </c>
      <c r="E10" s="10">
        <v>105</v>
      </c>
      <c r="F10" s="5">
        <v>0</v>
      </c>
      <c r="G10" s="4">
        <v>3</v>
      </c>
      <c r="H10" s="4">
        <v>13</v>
      </c>
      <c r="I10" s="4">
        <v>6</v>
      </c>
      <c r="J10" s="10">
        <f t="shared" si="0"/>
        <v>22</v>
      </c>
      <c r="K10" s="5">
        <v>21069</v>
      </c>
      <c r="L10" s="4">
        <v>14097</v>
      </c>
      <c r="M10" s="10">
        <v>837</v>
      </c>
      <c r="N10" s="8">
        <v>30199</v>
      </c>
      <c r="O10" s="6">
        <v>785</v>
      </c>
      <c r="P10" s="6">
        <v>784</v>
      </c>
      <c r="Q10" s="6">
        <v>466</v>
      </c>
      <c r="R10" s="6">
        <v>3459</v>
      </c>
      <c r="S10" s="6">
        <v>311</v>
      </c>
      <c r="T10" s="77">
        <f t="shared" si="1"/>
        <v>36004</v>
      </c>
      <c r="U10" s="116"/>
    </row>
    <row r="11" spans="1:21" ht="26.1" customHeight="1">
      <c r="A11" s="79" t="s">
        <v>18</v>
      </c>
      <c r="B11" s="2"/>
      <c r="C11" s="11">
        <v>1</v>
      </c>
      <c r="D11" s="2">
        <v>2</v>
      </c>
      <c r="E11" s="9">
        <v>26</v>
      </c>
      <c r="F11" s="2">
        <v>0</v>
      </c>
      <c r="G11" s="1">
        <v>0</v>
      </c>
      <c r="H11" s="1">
        <v>7</v>
      </c>
      <c r="I11" s="1">
        <v>4</v>
      </c>
      <c r="J11" s="9">
        <f t="shared" si="0"/>
        <v>11</v>
      </c>
      <c r="K11" s="2">
        <v>10549</v>
      </c>
      <c r="L11" s="1">
        <v>13868</v>
      </c>
      <c r="M11" s="9">
        <v>340</v>
      </c>
      <c r="N11" s="7">
        <v>20395</v>
      </c>
      <c r="O11" s="3">
        <v>567</v>
      </c>
      <c r="P11" s="3">
        <v>757</v>
      </c>
      <c r="Q11" s="3">
        <v>127</v>
      </c>
      <c r="R11" s="3">
        <v>2749</v>
      </c>
      <c r="S11" s="3">
        <v>163</v>
      </c>
      <c r="T11" s="76">
        <f t="shared" si="1"/>
        <v>24758</v>
      </c>
      <c r="U11" s="116"/>
    </row>
    <row r="12" spans="1:21" ht="26.1" customHeight="1">
      <c r="A12" s="80" t="s">
        <v>19</v>
      </c>
      <c r="B12" s="5"/>
      <c r="C12" s="12"/>
      <c r="D12" s="5">
        <v>3</v>
      </c>
      <c r="E12" s="10">
        <v>61</v>
      </c>
      <c r="F12" s="5">
        <v>0</v>
      </c>
      <c r="G12" s="4">
        <v>0</v>
      </c>
      <c r="H12" s="4">
        <v>6</v>
      </c>
      <c r="I12" s="4">
        <v>2</v>
      </c>
      <c r="J12" s="10">
        <f t="shared" si="0"/>
        <v>8</v>
      </c>
      <c r="K12" s="5">
        <v>3782</v>
      </c>
      <c r="L12" s="4">
        <v>13362</v>
      </c>
      <c r="M12" s="10">
        <v>296</v>
      </c>
      <c r="N12" s="8">
        <v>15775</v>
      </c>
      <c r="O12" s="6">
        <v>498</v>
      </c>
      <c r="P12" s="6">
        <v>369</v>
      </c>
      <c r="Q12" s="6">
        <v>47</v>
      </c>
      <c r="R12" s="6">
        <v>751</v>
      </c>
      <c r="S12" s="6">
        <v>108</v>
      </c>
      <c r="T12" s="77">
        <f t="shared" si="1"/>
        <v>17548</v>
      </c>
      <c r="U12" s="116"/>
    </row>
    <row r="13" spans="1:21" ht="26.1" customHeight="1">
      <c r="A13" s="79" t="s">
        <v>65</v>
      </c>
      <c r="B13" s="2"/>
      <c r="C13" s="11"/>
      <c r="D13" s="2">
        <v>1</v>
      </c>
      <c r="E13" s="9">
        <v>55</v>
      </c>
      <c r="F13" s="2">
        <v>0</v>
      </c>
      <c r="G13" s="1">
        <v>0</v>
      </c>
      <c r="H13" s="1">
        <v>6</v>
      </c>
      <c r="I13" s="1">
        <v>2</v>
      </c>
      <c r="J13" s="9">
        <f t="shared" si="0"/>
        <v>8</v>
      </c>
      <c r="K13" s="2">
        <v>2087</v>
      </c>
      <c r="L13" s="1">
        <v>14551</v>
      </c>
      <c r="M13" s="9">
        <v>248</v>
      </c>
      <c r="N13" s="7">
        <v>14628</v>
      </c>
      <c r="O13" s="3">
        <v>557</v>
      </c>
      <c r="P13" s="3">
        <v>474</v>
      </c>
      <c r="Q13" s="3">
        <v>63</v>
      </c>
      <c r="R13" s="3">
        <v>1048</v>
      </c>
      <c r="S13" s="3">
        <v>116</v>
      </c>
      <c r="T13" s="76">
        <f t="shared" si="1"/>
        <v>16886</v>
      </c>
      <c r="U13" s="116"/>
    </row>
    <row r="14" spans="1:21" ht="26.1" customHeight="1">
      <c r="A14" s="80" t="s">
        <v>20</v>
      </c>
      <c r="B14" s="5"/>
      <c r="C14" s="12">
        <v>3</v>
      </c>
      <c r="D14" s="5">
        <v>4</v>
      </c>
      <c r="E14" s="10">
        <v>155</v>
      </c>
      <c r="F14" s="5">
        <v>0</v>
      </c>
      <c r="G14" s="4">
        <v>2</v>
      </c>
      <c r="H14" s="4">
        <v>8</v>
      </c>
      <c r="I14" s="4">
        <v>6</v>
      </c>
      <c r="J14" s="10">
        <f t="shared" si="0"/>
        <v>16</v>
      </c>
      <c r="K14" s="5">
        <v>20321</v>
      </c>
      <c r="L14" s="4">
        <v>12101</v>
      </c>
      <c r="M14" s="10">
        <v>244</v>
      </c>
      <c r="N14" s="8">
        <v>27239</v>
      </c>
      <c r="O14" s="6">
        <v>1045</v>
      </c>
      <c r="P14" s="6">
        <v>270</v>
      </c>
      <c r="Q14" s="6">
        <v>102</v>
      </c>
      <c r="R14" s="6">
        <v>3886</v>
      </c>
      <c r="S14" s="6">
        <v>346</v>
      </c>
      <c r="T14" s="77">
        <f t="shared" si="1"/>
        <v>32888</v>
      </c>
      <c r="U14" s="116"/>
    </row>
    <row r="15" spans="1:21" ht="26.1" customHeight="1">
      <c r="A15" s="79" t="s">
        <v>67</v>
      </c>
      <c r="B15" s="2"/>
      <c r="C15" s="11">
        <v>2</v>
      </c>
      <c r="D15" s="2">
        <v>3</v>
      </c>
      <c r="E15" s="9">
        <v>65</v>
      </c>
      <c r="F15" s="2">
        <v>0</v>
      </c>
      <c r="G15" s="1">
        <v>0</v>
      </c>
      <c r="H15" s="1">
        <v>7</v>
      </c>
      <c r="I15" s="1">
        <v>5</v>
      </c>
      <c r="J15" s="1">
        <f t="shared" si="0"/>
        <v>12</v>
      </c>
      <c r="K15" s="2">
        <v>10345</v>
      </c>
      <c r="L15" s="1">
        <v>15611</v>
      </c>
      <c r="M15" s="9">
        <v>713</v>
      </c>
      <c r="N15" s="7">
        <v>22963</v>
      </c>
      <c r="O15" s="3">
        <v>604</v>
      </c>
      <c r="P15" s="3">
        <v>571</v>
      </c>
      <c r="Q15" s="3">
        <v>374</v>
      </c>
      <c r="R15" s="3">
        <v>1972</v>
      </c>
      <c r="S15" s="3">
        <v>193</v>
      </c>
      <c r="T15" s="76">
        <f t="shared" si="1"/>
        <v>26677</v>
      </c>
      <c r="U15" s="116"/>
    </row>
    <row r="16" spans="1:21" ht="26.1" customHeight="1">
      <c r="A16" s="80" t="s">
        <v>21</v>
      </c>
      <c r="B16" s="5"/>
      <c r="C16" s="12">
        <v>3</v>
      </c>
      <c r="D16" s="5">
        <v>3</v>
      </c>
      <c r="E16" s="10">
        <v>171</v>
      </c>
      <c r="F16" s="5">
        <v>1</v>
      </c>
      <c r="G16" s="4">
        <v>8</v>
      </c>
      <c r="H16" s="4">
        <v>9</v>
      </c>
      <c r="I16" s="4">
        <v>19</v>
      </c>
      <c r="J16" s="10">
        <f t="shared" si="0"/>
        <v>37</v>
      </c>
      <c r="K16" s="5">
        <v>121665</v>
      </c>
      <c r="L16" s="4">
        <v>31399</v>
      </c>
      <c r="M16" s="10">
        <v>1279</v>
      </c>
      <c r="N16" s="8">
        <v>126058</v>
      </c>
      <c r="O16" s="6">
        <v>4521</v>
      </c>
      <c r="P16" s="6">
        <v>1423</v>
      </c>
      <c r="Q16" s="6">
        <v>1321</v>
      </c>
      <c r="R16" s="6">
        <v>20162</v>
      </c>
      <c r="S16" s="6">
        <v>867</v>
      </c>
      <c r="T16" s="77">
        <f t="shared" si="1"/>
        <v>154352</v>
      </c>
      <c r="U16" s="116"/>
    </row>
    <row r="17" spans="1:21" ht="26.1" customHeight="1">
      <c r="A17" s="79" t="s">
        <v>22</v>
      </c>
      <c r="B17" s="2"/>
      <c r="C17" s="11">
        <v>1</v>
      </c>
      <c r="D17" s="2">
        <v>3</v>
      </c>
      <c r="E17" s="9">
        <v>140</v>
      </c>
      <c r="F17" s="2">
        <v>1</v>
      </c>
      <c r="G17" s="1">
        <v>0</v>
      </c>
      <c r="H17" s="1">
        <v>5</v>
      </c>
      <c r="I17" s="1">
        <v>5</v>
      </c>
      <c r="J17" s="9">
        <f t="shared" si="0"/>
        <v>11</v>
      </c>
      <c r="K17" s="2">
        <v>4688</v>
      </c>
      <c r="L17" s="1">
        <v>16223</v>
      </c>
      <c r="M17" s="9">
        <v>331</v>
      </c>
      <c r="N17" s="7">
        <v>18821</v>
      </c>
      <c r="O17" s="3">
        <v>747</v>
      </c>
      <c r="P17" s="3">
        <v>416</v>
      </c>
      <c r="Q17" s="3">
        <v>93</v>
      </c>
      <c r="R17" s="3">
        <v>973</v>
      </c>
      <c r="S17" s="3">
        <v>192</v>
      </c>
      <c r="T17" s="76">
        <f t="shared" si="1"/>
        <v>21242</v>
      </c>
      <c r="U17" s="116"/>
    </row>
    <row r="18" spans="1:21" ht="26.1" customHeight="1">
      <c r="A18" s="80" t="s">
        <v>23</v>
      </c>
      <c r="B18" s="5">
        <v>1</v>
      </c>
      <c r="C18" s="12">
        <v>2</v>
      </c>
      <c r="D18" s="5">
        <v>3</v>
      </c>
      <c r="E18" s="10">
        <v>219</v>
      </c>
      <c r="F18" s="5">
        <v>0</v>
      </c>
      <c r="G18" s="4">
        <v>1</v>
      </c>
      <c r="H18" s="4">
        <v>13</v>
      </c>
      <c r="I18" s="4">
        <v>10</v>
      </c>
      <c r="J18" s="10">
        <f t="shared" si="0"/>
        <v>24</v>
      </c>
      <c r="K18" s="5">
        <v>44806</v>
      </c>
      <c r="L18" s="4">
        <v>34606</v>
      </c>
      <c r="M18" s="10">
        <v>790</v>
      </c>
      <c r="N18" s="8">
        <v>68424</v>
      </c>
      <c r="O18" s="6">
        <v>2414</v>
      </c>
      <c r="P18" s="6">
        <v>1017</v>
      </c>
      <c r="Q18" s="6">
        <v>313</v>
      </c>
      <c r="R18" s="6">
        <v>8005</v>
      </c>
      <c r="S18" s="6">
        <v>582</v>
      </c>
      <c r="T18" s="77">
        <f t="shared" si="1"/>
        <v>80755</v>
      </c>
      <c r="U18" s="116"/>
    </row>
    <row r="19" spans="1:21" ht="26.1" customHeight="1">
      <c r="A19" s="79" t="s">
        <v>24</v>
      </c>
      <c r="B19" s="2">
        <v>1</v>
      </c>
      <c r="C19" s="11"/>
      <c r="D19" s="2">
        <v>2</v>
      </c>
      <c r="E19" s="9">
        <v>59</v>
      </c>
      <c r="F19" s="2">
        <v>0</v>
      </c>
      <c r="G19" s="1">
        <v>4</v>
      </c>
      <c r="H19" s="1">
        <v>11</v>
      </c>
      <c r="I19" s="1">
        <v>12</v>
      </c>
      <c r="J19" s="9">
        <f t="shared" si="0"/>
        <v>27</v>
      </c>
      <c r="K19" s="2">
        <v>53324</v>
      </c>
      <c r="L19" s="1">
        <v>28216</v>
      </c>
      <c r="M19" s="9">
        <v>498</v>
      </c>
      <c r="N19" s="7">
        <v>67852</v>
      </c>
      <c r="O19" s="3">
        <v>2049</v>
      </c>
      <c r="P19" s="3">
        <v>814</v>
      </c>
      <c r="Q19" s="3">
        <v>575</v>
      </c>
      <c r="R19" s="3">
        <v>10483</v>
      </c>
      <c r="S19" s="3">
        <v>445</v>
      </c>
      <c r="T19" s="76">
        <f t="shared" si="1"/>
        <v>82218</v>
      </c>
      <c r="U19" s="116"/>
    </row>
    <row r="20" spans="1:21" ht="26.1" customHeight="1">
      <c r="A20" s="80" t="s">
        <v>25</v>
      </c>
      <c r="B20" s="5"/>
      <c r="C20" s="12">
        <v>2</v>
      </c>
      <c r="D20" s="5">
        <v>2</v>
      </c>
      <c r="E20" s="10">
        <v>99</v>
      </c>
      <c r="F20" s="5">
        <v>0</v>
      </c>
      <c r="G20" s="4">
        <v>1</v>
      </c>
      <c r="H20" s="4">
        <v>9</v>
      </c>
      <c r="I20" s="4">
        <v>3</v>
      </c>
      <c r="J20" s="10">
        <f t="shared" si="0"/>
        <v>13</v>
      </c>
      <c r="K20" s="5">
        <v>4802</v>
      </c>
      <c r="L20" s="4">
        <v>10429</v>
      </c>
      <c r="M20" s="10">
        <v>89</v>
      </c>
      <c r="N20" s="8">
        <v>13554</v>
      </c>
      <c r="O20" s="6">
        <v>548</v>
      </c>
      <c r="P20" s="6">
        <v>234</v>
      </c>
      <c r="Q20" s="6">
        <v>58</v>
      </c>
      <c r="R20" s="6">
        <v>959</v>
      </c>
      <c r="S20" s="6">
        <v>171</v>
      </c>
      <c r="T20" s="77">
        <f t="shared" si="1"/>
        <v>15524</v>
      </c>
      <c r="U20" s="116"/>
    </row>
    <row r="21" spans="1:21" ht="26.1" customHeight="1">
      <c r="A21" s="79" t="s">
        <v>63</v>
      </c>
      <c r="B21" s="2"/>
      <c r="C21" s="11">
        <v>1</v>
      </c>
      <c r="D21" s="2">
        <v>2</v>
      </c>
      <c r="E21" s="9">
        <v>73</v>
      </c>
      <c r="F21" s="2">
        <v>0</v>
      </c>
      <c r="G21" s="1">
        <v>0</v>
      </c>
      <c r="H21" s="1">
        <v>6</v>
      </c>
      <c r="I21" s="1">
        <v>12</v>
      </c>
      <c r="J21" s="9">
        <f t="shared" si="0"/>
        <v>18</v>
      </c>
      <c r="K21" s="2">
        <v>48782</v>
      </c>
      <c r="L21" s="1">
        <v>9375</v>
      </c>
      <c r="M21" s="9">
        <v>515</v>
      </c>
      <c r="N21" s="7">
        <v>50876</v>
      </c>
      <c r="O21" s="3">
        <v>2551</v>
      </c>
      <c r="P21" s="3">
        <v>619</v>
      </c>
      <c r="Q21" s="3">
        <v>123</v>
      </c>
      <c r="R21" s="3">
        <v>4701</v>
      </c>
      <c r="S21" s="3">
        <v>1067</v>
      </c>
      <c r="T21" s="76">
        <f t="shared" si="1"/>
        <v>59937</v>
      </c>
      <c r="U21" s="116"/>
    </row>
    <row r="22" spans="1:21" ht="26.1" customHeight="1" thickBot="1">
      <c r="A22" s="81" t="s">
        <v>26</v>
      </c>
      <c r="B22" s="38">
        <v>1</v>
      </c>
      <c r="C22" s="39"/>
      <c r="D22" s="38">
        <v>2</v>
      </c>
      <c r="E22" s="40">
        <v>232</v>
      </c>
      <c r="F22" s="38">
        <v>1</v>
      </c>
      <c r="G22" s="41">
        <v>5</v>
      </c>
      <c r="H22" s="41">
        <v>12</v>
      </c>
      <c r="I22" s="41">
        <v>21</v>
      </c>
      <c r="J22" s="40">
        <f t="shared" si="0"/>
        <v>39</v>
      </c>
      <c r="K22" s="38">
        <v>124533</v>
      </c>
      <c r="L22" s="41">
        <v>41531</v>
      </c>
      <c r="M22" s="40">
        <v>1545</v>
      </c>
      <c r="N22" s="42">
        <v>138656</v>
      </c>
      <c r="O22" s="43">
        <v>5022</v>
      </c>
      <c r="P22" s="43">
        <v>1524</v>
      </c>
      <c r="Q22" s="43">
        <v>997</v>
      </c>
      <c r="R22" s="43">
        <v>20548</v>
      </c>
      <c r="S22" s="43">
        <v>974</v>
      </c>
      <c r="T22" s="78">
        <f t="shared" si="1"/>
        <v>167721</v>
      </c>
      <c r="U22" s="116"/>
    </row>
    <row r="23" spans="1:21" ht="44.25" customHeight="1" thickBot="1">
      <c r="A23" s="88" t="s">
        <v>69</v>
      </c>
      <c r="B23" s="44">
        <f>SUM(B7:B22)</f>
        <v>3</v>
      </c>
      <c r="C23" s="44">
        <f t="shared" ref="C23:T23" si="2">SUM(C7:C22)</f>
        <v>16</v>
      </c>
      <c r="D23" s="44">
        <f t="shared" si="2"/>
        <v>38</v>
      </c>
      <c r="E23" s="44">
        <f t="shared" si="2"/>
        <v>1650</v>
      </c>
      <c r="F23" s="44">
        <f t="shared" si="2"/>
        <v>3</v>
      </c>
      <c r="G23" s="44">
        <f t="shared" si="2"/>
        <v>27</v>
      </c>
      <c r="H23" s="44">
        <f t="shared" si="2"/>
        <v>131</v>
      </c>
      <c r="I23" s="44">
        <f t="shared" si="2"/>
        <v>125</v>
      </c>
      <c r="J23" s="44">
        <f t="shared" si="2"/>
        <v>286</v>
      </c>
      <c r="K23" s="44">
        <f>SUM(K7:K22)</f>
        <v>503910</v>
      </c>
      <c r="L23" s="44">
        <f t="shared" ref="L23:M23" si="3">SUM(L7:L22)</f>
        <v>303570</v>
      </c>
      <c r="M23" s="44">
        <f t="shared" si="3"/>
        <v>9116</v>
      </c>
      <c r="N23" s="44">
        <f t="shared" ref="N23" si="4">SUM(N7:N22)</f>
        <v>685042</v>
      </c>
      <c r="O23" s="44">
        <f t="shared" ref="O23" si="5">SUM(O7:O22)</f>
        <v>24209</v>
      </c>
      <c r="P23" s="44">
        <f t="shared" ref="P23" si="6">SUM(P7:P22)</f>
        <v>10930</v>
      </c>
      <c r="Q23" s="44">
        <f t="shared" ref="Q23" si="7">SUM(Q7:Q22)</f>
        <v>5247</v>
      </c>
      <c r="R23" s="44">
        <f t="shared" ref="R23" si="8">SUM(R7:R22)</f>
        <v>87643</v>
      </c>
      <c r="S23" s="44">
        <f t="shared" ref="S23" si="9">SUM(S7:S22)</f>
        <v>6195</v>
      </c>
      <c r="T23" s="44">
        <f t="shared" si="2"/>
        <v>819266</v>
      </c>
      <c r="U23" s="116"/>
    </row>
    <row r="24" spans="1:21" ht="27" customHeight="1" thickBot="1">
      <c r="A24" s="82" t="s">
        <v>64</v>
      </c>
      <c r="B24" s="45"/>
      <c r="C24" s="46"/>
      <c r="D24" s="46"/>
      <c r="E24" s="73"/>
      <c r="F24" s="70">
        <v>2</v>
      </c>
      <c r="G24" s="71">
        <v>3</v>
      </c>
      <c r="H24" s="71">
        <v>14</v>
      </c>
      <c r="I24" s="71">
        <v>135</v>
      </c>
      <c r="J24" s="72">
        <f>SUM(F24:I24)</f>
        <v>154</v>
      </c>
      <c r="K24" s="129"/>
      <c r="L24" s="130"/>
      <c r="M24" s="75">
        <v>3</v>
      </c>
      <c r="N24" s="129"/>
      <c r="O24" s="131"/>
      <c r="P24" s="130"/>
      <c r="Q24" s="75">
        <v>3</v>
      </c>
      <c r="R24" s="129"/>
      <c r="S24" s="130"/>
      <c r="T24" s="75">
        <v>3</v>
      </c>
      <c r="U24" s="116"/>
    </row>
    <row r="25" spans="1:21" ht="32.1" customHeight="1" thickBot="1">
      <c r="A25" s="83" t="s">
        <v>39</v>
      </c>
      <c r="B25" s="84">
        <f>B23+'شرق استان در اردیبهشت 1400-2'!B20</f>
        <v>9</v>
      </c>
      <c r="C25" s="84">
        <f>C23+'شرق استان در اردیبهشت 1400-2'!C20</f>
        <v>30</v>
      </c>
      <c r="D25" s="84">
        <f>D23+'شرق استان در اردیبهشت 1400-2'!D20</f>
        <v>76</v>
      </c>
      <c r="E25" s="84">
        <f>E23+'شرق استان در اردیبهشت 1400-2'!E20</f>
        <v>2759</v>
      </c>
      <c r="F25" s="84">
        <f>F23+F24+'شرق استان در اردیبهشت 1400-2'!F20</f>
        <v>8</v>
      </c>
      <c r="G25" s="84">
        <f>G23+G24+'شرق استان در اردیبهشت 1400-2'!G20</f>
        <v>41</v>
      </c>
      <c r="H25" s="84">
        <f>H23+H24+'شرق استان در اردیبهشت 1400-2'!H20</f>
        <v>258</v>
      </c>
      <c r="I25" s="84">
        <f>I23+I24+'شرق استان در اردیبهشت 1400-2'!I20</f>
        <v>346</v>
      </c>
      <c r="J25" s="84">
        <f>J23+J24+'شرق استان در اردیبهشت 1400-2'!J20</f>
        <v>653</v>
      </c>
      <c r="K25" s="84">
        <f>K23+'شرق استان در اردیبهشت 1400-2'!K20</f>
        <v>788372</v>
      </c>
      <c r="L25" s="84">
        <f>L23+'شرق استان در اردیبهشت 1400-2'!L20</f>
        <v>540861</v>
      </c>
      <c r="M25" s="84">
        <f>M23+M24+'شرق استان در اردیبهشت 1400-2'!M20</f>
        <v>16181</v>
      </c>
      <c r="N25" s="84">
        <f>N23+'شرق استان در اردیبهشت 1400-2'!N20</f>
        <v>1130631</v>
      </c>
      <c r="O25" s="84">
        <f>O23+'شرق استان در اردیبهشت 1400-2'!O20</f>
        <v>38377</v>
      </c>
      <c r="P25" s="84">
        <f>P23+'شرق استان در اردیبهشت 1400-2'!P20</f>
        <v>19749</v>
      </c>
      <c r="Q25" s="84">
        <f>Q23+Q24+'شرق استان در اردیبهشت 1400-2'!Q20</f>
        <v>7886</v>
      </c>
      <c r="R25" s="84">
        <f>R23+'شرق استان در اردیبهشت 1400-2'!R20</f>
        <v>141553</v>
      </c>
      <c r="S25" s="84">
        <f>S23+'شرق استان در اردیبهشت 1400-2'!S20</f>
        <v>9976</v>
      </c>
      <c r="T25" s="84">
        <f>T23+T24+'شرق استان در اردیبهشت 1400-2'!T20</f>
        <v>1348172</v>
      </c>
      <c r="U25" s="117"/>
    </row>
    <row r="26" spans="1:21" ht="15.75" thickTop="1"/>
  </sheetData>
  <sortState ref="A21:T33">
    <sortCondition ref="A21:A33"/>
  </sortState>
  <mergeCells count="30">
    <mergeCell ref="A1:U1"/>
    <mergeCell ref="A2:U2"/>
    <mergeCell ref="A3:U3"/>
    <mergeCell ref="D4:D6"/>
    <mergeCell ref="K4:M4"/>
    <mergeCell ref="K5:L5"/>
    <mergeCell ref="T5:T6"/>
    <mergeCell ref="I5:I6"/>
    <mergeCell ref="J5:J6"/>
    <mergeCell ref="F4:J4"/>
    <mergeCell ref="F5:F6"/>
    <mergeCell ref="G5:G6"/>
    <mergeCell ref="H5:H6"/>
    <mergeCell ref="B4:C4"/>
    <mergeCell ref="B5:B6"/>
    <mergeCell ref="C5:C6"/>
    <mergeCell ref="E4:E6"/>
    <mergeCell ref="A4:A6"/>
    <mergeCell ref="U4:U25"/>
    <mergeCell ref="O5:O6"/>
    <mergeCell ref="Q5:Q6"/>
    <mergeCell ref="R5:R6"/>
    <mergeCell ref="S5:S6"/>
    <mergeCell ref="M5:M6"/>
    <mergeCell ref="N4:T4"/>
    <mergeCell ref="N5:N6"/>
    <mergeCell ref="P5:P6"/>
    <mergeCell ref="K24:L24"/>
    <mergeCell ref="N24:P24"/>
    <mergeCell ref="R24:S24"/>
  </mergeCells>
  <printOptions horizontalCentered="1" verticalCentered="1"/>
  <pageMargins left="0" right="0" top="0" bottom="0" header="0" footer="0"/>
  <pageSetup paperSize="9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rightToLeft="1" view="pageBreakPreview" zoomScale="60" zoomScaleNormal="60" workbookViewId="0">
      <selection activeCell="A6" sqref="A6"/>
    </sheetView>
  </sheetViews>
  <sheetFormatPr defaultRowHeight="15"/>
  <cols>
    <col min="1" max="1" width="18" customWidth="1"/>
    <col min="2" max="2" width="10.140625" customWidth="1"/>
    <col min="3" max="3" width="12.5703125" customWidth="1"/>
    <col min="4" max="4" width="14.140625" customWidth="1"/>
    <col min="5" max="6" width="11.28515625" customWidth="1"/>
    <col min="7" max="7" width="10.28515625" customWidth="1"/>
    <col min="8" max="8" width="12.7109375" customWidth="1"/>
    <col min="9" max="9" width="10.140625" customWidth="1"/>
    <col min="10" max="11" width="10.85546875" customWidth="1"/>
    <col min="12" max="12" width="11.85546875" customWidth="1"/>
    <col min="13" max="13" width="11.28515625" customWidth="1"/>
    <col min="14" max="14" width="9.5703125" customWidth="1"/>
    <col min="15" max="15" width="10" customWidth="1"/>
    <col min="16" max="16" width="6.28515625" customWidth="1"/>
  </cols>
  <sheetData>
    <row r="1" spans="1:16" ht="42" customHeight="1">
      <c r="A1" s="101" t="s">
        <v>71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1:16" ht="39.950000000000003" customHeight="1">
      <c r="A2" s="102" t="s">
        <v>74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6" ht="38.1" customHeight="1" thickBot="1">
      <c r="A3" s="103" t="s">
        <v>77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</row>
    <row r="4" spans="1:16" ht="36.75" customHeight="1" thickBot="1">
      <c r="A4" s="104" t="s">
        <v>73</v>
      </c>
      <c r="B4" s="106" t="s">
        <v>0</v>
      </c>
      <c r="C4" s="96" t="s">
        <v>1</v>
      </c>
      <c r="D4" s="97"/>
      <c r="E4" s="96" t="s">
        <v>2</v>
      </c>
      <c r="F4" s="97"/>
      <c r="G4" s="96" t="s">
        <v>3</v>
      </c>
      <c r="H4" s="108"/>
      <c r="I4" s="97"/>
      <c r="J4" s="94" t="s">
        <v>4</v>
      </c>
      <c r="K4" s="95"/>
      <c r="L4" s="94" t="s">
        <v>5</v>
      </c>
      <c r="M4" s="95"/>
      <c r="N4" s="96" t="s">
        <v>6</v>
      </c>
      <c r="O4" s="97"/>
      <c r="P4" s="98" t="s">
        <v>76</v>
      </c>
    </row>
    <row r="5" spans="1:16" ht="80.25" customHeight="1" thickBot="1">
      <c r="A5" s="105"/>
      <c r="B5" s="107"/>
      <c r="C5" s="33" t="s">
        <v>78</v>
      </c>
      <c r="D5" s="34" t="s">
        <v>79</v>
      </c>
      <c r="E5" s="23" t="s">
        <v>7</v>
      </c>
      <c r="F5" s="22" t="s">
        <v>8</v>
      </c>
      <c r="G5" s="23" t="s">
        <v>9</v>
      </c>
      <c r="H5" s="85" t="s">
        <v>10</v>
      </c>
      <c r="I5" s="22" t="s">
        <v>8</v>
      </c>
      <c r="J5" s="28" t="s">
        <v>7</v>
      </c>
      <c r="K5" s="22" t="s">
        <v>11</v>
      </c>
      <c r="L5" s="28" t="s">
        <v>7</v>
      </c>
      <c r="M5" s="22" t="s">
        <v>11</v>
      </c>
      <c r="N5" s="28" t="s">
        <v>12</v>
      </c>
      <c r="O5" s="22" t="s">
        <v>13</v>
      </c>
      <c r="P5" s="99"/>
    </row>
    <row r="6" spans="1:16" ht="27" customHeight="1">
      <c r="A6" s="89" t="s">
        <v>27</v>
      </c>
      <c r="B6" s="20">
        <v>1618</v>
      </c>
      <c r="C6" s="35">
        <v>9.56</v>
      </c>
      <c r="D6" s="92">
        <v>9.56</v>
      </c>
      <c r="E6" s="24">
        <v>459.35705000000007</v>
      </c>
      <c r="F6" s="26">
        <v>0.2</v>
      </c>
      <c r="G6" s="24">
        <v>115.09287</v>
      </c>
      <c r="H6" s="13">
        <v>84.004299999999972</v>
      </c>
      <c r="I6" s="26">
        <v>2.5839999999999996</v>
      </c>
      <c r="J6" s="29">
        <v>412</v>
      </c>
      <c r="K6" s="30">
        <v>0</v>
      </c>
      <c r="L6" s="29">
        <v>34860</v>
      </c>
      <c r="M6" s="30">
        <v>0</v>
      </c>
      <c r="N6" s="29">
        <v>909</v>
      </c>
      <c r="O6" s="30">
        <v>7651</v>
      </c>
      <c r="P6" s="99"/>
    </row>
    <row r="7" spans="1:16" ht="27" customHeight="1">
      <c r="A7" s="90" t="s">
        <v>28</v>
      </c>
      <c r="B7" s="19">
        <v>4300</v>
      </c>
      <c r="C7" s="36">
        <v>10.19</v>
      </c>
      <c r="D7" s="93">
        <v>10.19</v>
      </c>
      <c r="E7" s="25">
        <v>947.96459000000004</v>
      </c>
      <c r="F7" s="27">
        <v>0.23600000000000002</v>
      </c>
      <c r="G7" s="25">
        <v>149.39569999999998</v>
      </c>
      <c r="H7" s="14">
        <v>76.846270000000018</v>
      </c>
      <c r="I7" s="27">
        <v>5.3934999999999986</v>
      </c>
      <c r="J7" s="31">
        <v>512</v>
      </c>
      <c r="K7" s="32">
        <v>0</v>
      </c>
      <c r="L7" s="31">
        <v>42360</v>
      </c>
      <c r="M7" s="32">
        <v>0</v>
      </c>
      <c r="N7" s="31">
        <v>1194</v>
      </c>
      <c r="O7" s="32">
        <v>6461</v>
      </c>
      <c r="P7" s="99"/>
    </row>
    <row r="8" spans="1:16" ht="27" customHeight="1">
      <c r="A8" s="89" t="s">
        <v>29</v>
      </c>
      <c r="B8" s="20">
        <v>3466</v>
      </c>
      <c r="C8" s="35">
        <v>58.83</v>
      </c>
      <c r="D8" s="92">
        <v>58.83</v>
      </c>
      <c r="E8" s="24">
        <v>829.71000000000038</v>
      </c>
      <c r="F8" s="26">
        <v>2.52</v>
      </c>
      <c r="G8" s="24">
        <v>248.97100000000003</v>
      </c>
      <c r="H8" s="13">
        <v>154.45350000000002</v>
      </c>
      <c r="I8" s="26">
        <v>10.3195</v>
      </c>
      <c r="J8" s="29">
        <v>801</v>
      </c>
      <c r="K8" s="30">
        <v>2</v>
      </c>
      <c r="L8" s="29">
        <v>115300</v>
      </c>
      <c r="M8" s="30">
        <v>1430</v>
      </c>
      <c r="N8" s="29">
        <v>5441</v>
      </c>
      <c r="O8" s="30">
        <v>9190</v>
      </c>
      <c r="P8" s="99"/>
    </row>
    <row r="9" spans="1:16" ht="27" customHeight="1">
      <c r="A9" s="90" t="s">
        <v>30</v>
      </c>
      <c r="B9" s="19">
        <v>4966</v>
      </c>
      <c r="C9" s="36">
        <v>99.44</v>
      </c>
      <c r="D9" s="93">
        <v>99.44</v>
      </c>
      <c r="E9" s="25">
        <v>1561.8299999999981</v>
      </c>
      <c r="F9" s="27">
        <v>4.6979999999999995</v>
      </c>
      <c r="G9" s="25">
        <v>533.70055000000002</v>
      </c>
      <c r="H9" s="14">
        <v>217.96749999999997</v>
      </c>
      <c r="I9" s="27">
        <v>37.129000000000019</v>
      </c>
      <c r="J9" s="31">
        <v>1629</v>
      </c>
      <c r="K9" s="32">
        <v>4</v>
      </c>
      <c r="L9" s="31">
        <v>255335</v>
      </c>
      <c r="M9" s="32">
        <v>2650</v>
      </c>
      <c r="N9" s="31">
        <v>7097</v>
      </c>
      <c r="O9" s="32">
        <v>23366</v>
      </c>
      <c r="P9" s="99"/>
    </row>
    <row r="10" spans="1:16" ht="27" customHeight="1">
      <c r="A10" s="89" t="s">
        <v>31</v>
      </c>
      <c r="B10" s="20">
        <v>6692</v>
      </c>
      <c r="C10" s="35">
        <v>94.26</v>
      </c>
      <c r="D10" s="92">
        <v>94.26</v>
      </c>
      <c r="E10" s="24">
        <v>2195.2728999999999</v>
      </c>
      <c r="F10" s="26">
        <v>20.107000000000006</v>
      </c>
      <c r="G10" s="24">
        <v>893.4714799999997</v>
      </c>
      <c r="H10" s="13">
        <v>246.50261000000006</v>
      </c>
      <c r="I10" s="26">
        <v>72.147999999999996</v>
      </c>
      <c r="J10" s="29">
        <v>1825</v>
      </c>
      <c r="K10" s="30">
        <v>17</v>
      </c>
      <c r="L10" s="29">
        <v>230282</v>
      </c>
      <c r="M10" s="30">
        <v>14030</v>
      </c>
      <c r="N10" s="29">
        <v>9181</v>
      </c>
      <c r="O10" s="30">
        <v>28085</v>
      </c>
      <c r="P10" s="99"/>
    </row>
    <row r="11" spans="1:16" ht="27" customHeight="1">
      <c r="A11" s="90" t="s">
        <v>32</v>
      </c>
      <c r="B11" s="19">
        <v>9250</v>
      </c>
      <c r="C11" s="36">
        <v>37.200000000000003</v>
      </c>
      <c r="D11" s="93">
        <v>37.200000000000003</v>
      </c>
      <c r="E11" s="25">
        <v>1219.9961999999994</v>
      </c>
      <c r="F11" s="27">
        <v>1.4536699999999998</v>
      </c>
      <c r="G11" s="25">
        <v>499.23770000000002</v>
      </c>
      <c r="H11" s="14">
        <v>170.68375000000003</v>
      </c>
      <c r="I11" s="27">
        <v>8.6999999999999957</v>
      </c>
      <c r="J11" s="31">
        <v>987</v>
      </c>
      <c r="K11" s="32">
        <v>1</v>
      </c>
      <c r="L11" s="31">
        <v>110470</v>
      </c>
      <c r="M11" s="32">
        <v>400</v>
      </c>
      <c r="N11" s="31">
        <v>3888</v>
      </c>
      <c r="O11" s="32">
        <v>17544</v>
      </c>
      <c r="P11" s="99"/>
    </row>
    <row r="12" spans="1:16" ht="27" customHeight="1">
      <c r="A12" s="89" t="s">
        <v>33</v>
      </c>
      <c r="B12" s="20">
        <v>3597</v>
      </c>
      <c r="C12" s="35">
        <v>39.94</v>
      </c>
      <c r="D12" s="92">
        <v>39.94</v>
      </c>
      <c r="E12" s="24">
        <v>795.84099999999989</v>
      </c>
      <c r="F12" s="26">
        <v>0</v>
      </c>
      <c r="G12" s="24">
        <v>331.67354999999986</v>
      </c>
      <c r="H12" s="13">
        <v>69.958000000000013</v>
      </c>
      <c r="I12" s="26">
        <v>6.9820000000000002</v>
      </c>
      <c r="J12" s="29">
        <v>625</v>
      </c>
      <c r="K12" s="30">
        <v>0</v>
      </c>
      <c r="L12" s="29">
        <v>67025</v>
      </c>
      <c r="M12" s="30">
        <v>0</v>
      </c>
      <c r="N12" s="29">
        <v>7156</v>
      </c>
      <c r="O12" s="30">
        <v>6781</v>
      </c>
      <c r="P12" s="99"/>
    </row>
    <row r="13" spans="1:16" ht="27" customHeight="1">
      <c r="A13" s="90" t="s">
        <v>34</v>
      </c>
      <c r="B13" s="19">
        <v>2438</v>
      </c>
      <c r="C13" s="36">
        <v>26.2</v>
      </c>
      <c r="D13" s="93">
        <v>26.2</v>
      </c>
      <c r="E13" s="25">
        <v>757.44123000000002</v>
      </c>
      <c r="F13" s="27">
        <v>0.11899999999999999</v>
      </c>
      <c r="G13" s="25">
        <v>249.6634599999999</v>
      </c>
      <c r="H13" s="14">
        <v>96.542220000000015</v>
      </c>
      <c r="I13" s="27">
        <v>0.90700000000000014</v>
      </c>
      <c r="J13" s="31">
        <v>813</v>
      </c>
      <c r="K13" s="32">
        <v>0</v>
      </c>
      <c r="L13" s="31">
        <v>86455</v>
      </c>
      <c r="M13" s="32">
        <v>0</v>
      </c>
      <c r="N13" s="31">
        <v>5601</v>
      </c>
      <c r="O13" s="32">
        <v>7336</v>
      </c>
      <c r="P13" s="99"/>
    </row>
    <row r="14" spans="1:16" ht="27" customHeight="1">
      <c r="A14" s="89" t="s">
        <v>35</v>
      </c>
      <c r="B14" s="20">
        <v>5473</v>
      </c>
      <c r="C14" s="35">
        <v>41.75</v>
      </c>
      <c r="D14" s="92">
        <v>39.57</v>
      </c>
      <c r="E14" s="24">
        <v>1034.2401299999999</v>
      </c>
      <c r="F14" s="26">
        <v>4.2389999999999999</v>
      </c>
      <c r="G14" s="24">
        <v>300.44773999999995</v>
      </c>
      <c r="H14" s="13">
        <v>128.38892999999999</v>
      </c>
      <c r="I14" s="26">
        <v>20.207000000000001</v>
      </c>
      <c r="J14" s="29">
        <v>801</v>
      </c>
      <c r="K14" s="30">
        <v>2</v>
      </c>
      <c r="L14" s="29">
        <v>94955</v>
      </c>
      <c r="M14" s="30">
        <v>1260</v>
      </c>
      <c r="N14" s="29">
        <v>5862</v>
      </c>
      <c r="O14" s="30">
        <v>11188</v>
      </c>
      <c r="P14" s="99"/>
    </row>
    <row r="15" spans="1:16" ht="27" customHeight="1">
      <c r="A15" s="90" t="s">
        <v>70</v>
      </c>
      <c r="B15" s="19">
        <v>3200</v>
      </c>
      <c r="C15" s="36">
        <v>7.52</v>
      </c>
      <c r="D15" s="93">
        <v>7.52</v>
      </c>
      <c r="E15" s="25">
        <v>591.50700000000006</v>
      </c>
      <c r="F15" s="27">
        <v>0</v>
      </c>
      <c r="G15" s="25">
        <v>183.97749999999999</v>
      </c>
      <c r="H15" s="14">
        <v>25.822999999999997</v>
      </c>
      <c r="I15" s="27">
        <v>2.82</v>
      </c>
      <c r="J15" s="31">
        <v>387</v>
      </c>
      <c r="K15" s="32">
        <v>0</v>
      </c>
      <c r="L15" s="31">
        <v>23535</v>
      </c>
      <c r="M15" s="32">
        <v>0</v>
      </c>
      <c r="N15" s="31">
        <v>1232</v>
      </c>
      <c r="O15" s="32">
        <v>5337</v>
      </c>
      <c r="P15" s="99"/>
    </row>
    <row r="16" spans="1:16" ht="27" customHeight="1">
      <c r="A16" s="89" t="s">
        <v>36</v>
      </c>
      <c r="B16" s="20">
        <v>4300</v>
      </c>
      <c r="C16" s="35">
        <v>74.900000000000006</v>
      </c>
      <c r="D16" s="92">
        <v>72.67</v>
      </c>
      <c r="E16" s="24">
        <v>978.05343000000016</v>
      </c>
      <c r="F16" s="26">
        <v>3.7335999999999996</v>
      </c>
      <c r="G16" s="24">
        <v>220.00305</v>
      </c>
      <c r="H16" s="13">
        <v>142.00699999999998</v>
      </c>
      <c r="I16" s="26">
        <v>14.789999999999997</v>
      </c>
      <c r="J16" s="29">
        <v>999</v>
      </c>
      <c r="K16" s="30">
        <v>2</v>
      </c>
      <c r="L16" s="29">
        <v>128000</v>
      </c>
      <c r="M16" s="30">
        <v>1130</v>
      </c>
      <c r="N16" s="29">
        <v>3924</v>
      </c>
      <c r="O16" s="30">
        <v>10539</v>
      </c>
      <c r="P16" s="99"/>
    </row>
    <row r="17" spans="1:16" ht="27" customHeight="1">
      <c r="A17" s="90" t="s">
        <v>37</v>
      </c>
      <c r="B17" s="19">
        <v>6643</v>
      </c>
      <c r="C17" s="36">
        <v>34.54</v>
      </c>
      <c r="D17" s="93">
        <v>33.42</v>
      </c>
      <c r="E17" s="25">
        <v>1146.4726000000001</v>
      </c>
      <c r="F17" s="27">
        <v>5.665</v>
      </c>
      <c r="G17" s="25">
        <v>524.61910000000012</v>
      </c>
      <c r="H17" s="14">
        <v>136.4396999999999</v>
      </c>
      <c r="I17" s="27">
        <v>50.882400000000004</v>
      </c>
      <c r="J17" s="31">
        <v>1296</v>
      </c>
      <c r="K17" s="32">
        <v>6</v>
      </c>
      <c r="L17" s="31">
        <v>147552</v>
      </c>
      <c r="M17" s="32">
        <v>3430</v>
      </c>
      <c r="N17" s="31">
        <v>4675</v>
      </c>
      <c r="O17" s="32">
        <v>18025</v>
      </c>
      <c r="P17" s="99"/>
    </row>
    <row r="18" spans="1:16" ht="27" customHeight="1" thickBot="1">
      <c r="A18" s="89" t="s">
        <v>38</v>
      </c>
      <c r="B18" s="20">
        <v>3256</v>
      </c>
      <c r="C18" s="35">
        <v>37.299999999999997</v>
      </c>
      <c r="D18" s="92">
        <v>37.299999999999997</v>
      </c>
      <c r="E18" s="24">
        <v>822.53926999999999</v>
      </c>
      <c r="F18" s="26">
        <v>0.15</v>
      </c>
      <c r="G18" s="24">
        <v>325.55629999999996</v>
      </c>
      <c r="H18" s="13">
        <v>105.26573999999999</v>
      </c>
      <c r="I18" s="26">
        <v>2.0379999999999998</v>
      </c>
      <c r="J18" s="29">
        <v>781</v>
      </c>
      <c r="K18" s="30">
        <v>0</v>
      </c>
      <c r="L18" s="29">
        <v>94800</v>
      </c>
      <c r="M18" s="30">
        <v>0</v>
      </c>
      <c r="N18" s="29">
        <v>3002</v>
      </c>
      <c r="O18" s="30">
        <v>8884</v>
      </c>
      <c r="P18" s="99"/>
    </row>
    <row r="19" spans="1:16" ht="44.25" customHeight="1" thickBot="1">
      <c r="A19" s="54" t="s">
        <v>68</v>
      </c>
      <c r="B19" s="37">
        <f>SUM(B6:B18)</f>
        <v>59199</v>
      </c>
      <c r="C19" s="37">
        <f t="shared" ref="C19:O19" si="0">SUM(C6:C18)</f>
        <v>571.62999999999988</v>
      </c>
      <c r="D19" s="37">
        <f t="shared" si="0"/>
        <v>566.09999999999991</v>
      </c>
      <c r="E19" s="37">
        <f t="shared" si="0"/>
        <v>13340.225399999998</v>
      </c>
      <c r="F19" s="37">
        <f t="shared" si="0"/>
        <v>43.121270000000003</v>
      </c>
      <c r="G19" s="37">
        <f t="shared" si="0"/>
        <v>4575.8099999999995</v>
      </c>
      <c r="H19" s="37">
        <f t="shared" si="0"/>
        <v>1654.8825200000003</v>
      </c>
      <c r="I19" s="37">
        <f t="shared" si="0"/>
        <v>234.90039999999999</v>
      </c>
      <c r="J19" s="37">
        <f t="shared" si="0"/>
        <v>11868</v>
      </c>
      <c r="K19" s="37">
        <f t="shared" si="0"/>
        <v>34</v>
      </c>
      <c r="L19" s="37">
        <f t="shared" si="0"/>
        <v>1430929</v>
      </c>
      <c r="M19" s="37">
        <f t="shared" si="0"/>
        <v>24330</v>
      </c>
      <c r="N19" s="37">
        <f t="shared" si="0"/>
        <v>59162</v>
      </c>
      <c r="O19" s="37">
        <f t="shared" si="0"/>
        <v>160387</v>
      </c>
      <c r="P19" s="99"/>
    </row>
    <row r="20" spans="1:16" ht="32.1" customHeight="1" thickBot="1">
      <c r="A20" s="55" t="s">
        <v>39</v>
      </c>
      <c r="B20" s="56">
        <f>B19+'غرب استان در اردیبهشت 1400-1'!B22</f>
        <v>116794</v>
      </c>
      <c r="C20" s="91">
        <f>C19+'غرب استان در اردیبهشت 1400-1'!C22</f>
        <v>1302.1599999999999</v>
      </c>
      <c r="D20" s="91">
        <f>D19+'غرب استان در اردیبهشت 1400-1'!D22</f>
        <v>1288.94</v>
      </c>
      <c r="E20" s="56">
        <f>E19+'غرب استان در اردیبهشت 1400-1'!E22</f>
        <v>27566.016079999998</v>
      </c>
      <c r="F20" s="56">
        <f>F19+'غرب استان در اردیبهشت 1400-1'!F22</f>
        <v>161.52681999999999</v>
      </c>
      <c r="G20" s="56">
        <f>G19+'غرب استان در اردیبهشت 1400-1'!G22</f>
        <v>10282.87558</v>
      </c>
      <c r="H20" s="56">
        <f>H19+'غرب استان در اردیبهشت 1400-1'!H22</f>
        <v>3945.6397100000004</v>
      </c>
      <c r="I20" s="56">
        <f>I19+'غرب استان در اردیبهشت 1400-1'!I22</f>
        <v>677.64670000000001</v>
      </c>
      <c r="J20" s="56">
        <f>J19+'غرب استان در اردیبهشت 1400-1'!J22</f>
        <v>28643</v>
      </c>
      <c r="K20" s="56">
        <f>K19+'غرب استان در اردیبهشت 1400-1'!K22</f>
        <v>144</v>
      </c>
      <c r="L20" s="56">
        <f>L19+'غرب استان در اردیبهشت 1400-1'!L22</f>
        <v>3428069</v>
      </c>
      <c r="M20" s="56">
        <f>M19+'غرب استان در اردیبهشت 1400-1'!M22</f>
        <v>105785</v>
      </c>
      <c r="N20" s="56">
        <f>N19+'غرب استان در اردیبهشت 1400-1'!N22</f>
        <v>111227</v>
      </c>
      <c r="O20" s="56">
        <f>O19+'غرب استان در اردیبهشت 1400-1'!O22</f>
        <v>365997</v>
      </c>
      <c r="P20" s="100"/>
    </row>
    <row r="21" spans="1:16">
      <c r="E21" s="17"/>
      <c r="N21" s="18"/>
    </row>
    <row r="22" spans="1:16"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</row>
    <row r="23" spans="1:16">
      <c r="J23" s="18"/>
      <c r="K23" s="18"/>
      <c r="L23" s="18"/>
      <c r="M23" s="18"/>
    </row>
    <row r="24" spans="1:16">
      <c r="J24" s="18"/>
      <c r="K24" s="18"/>
      <c r="L24" s="18"/>
      <c r="M24" s="18"/>
      <c r="N24" s="18"/>
    </row>
  </sheetData>
  <mergeCells count="12">
    <mergeCell ref="A1:P1"/>
    <mergeCell ref="A3:P3"/>
    <mergeCell ref="A2:P2"/>
    <mergeCell ref="P4:P20"/>
    <mergeCell ref="A4:A5"/>
    <mergeCell ref="B4:B5"/>
    <mergeCell ref="C4:D4"/>
    <mergeCell ref="E4:F4"/>
    <mergeCell ref="G4:I4"/>
    <mergeCell ref="J4:K4"/>
    <mergeCell ref="L4:M4"/>
    <mergeCell ref="N4:O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2"/>
  <sheetViews>
    <sheetView rightToLeft="1" view="pageBreakPreview" zoomScale="62" zoomScaleNormal="60" zoomScaleSheetLayoutView="62" workbookViewId="0">
      <selection activeCell="A7" sqref="A7"/>
    </sheetView>
  </sheetViews>
  <sheetFormatPr defaultRowHeight="15"/>
  <cols>
    <col min="1" max="1" width="18.7109375" customWidth="1"/>
    <col min="2" max="2" width="7.5703125" customWidth="1"/>
    <col min="3" max="3" width="7.28515625" customWidth="1"/>
    <col min="5" max="5" width="10.28515625" customWidth="1"/>
    <col min="6" max="6" width="6.85546875" customWidth="1"/>
    <col min="7" max="7" width="5.5703125" customWidth="1"/>
    <col min="8" max="8" width="7.5703125" customWidth="1"/>
    <col min="9" max="9" width="7.28515625" customWidth="1"/>
    <col min="10" max="10" width="6.5703125" customWidth="1"/>
    <col min="11" max="12" width="10.5703125" customWidth="1"/>
    <col min="13" max="13" width="8.140625" customWidth="1"/>
    <col min="14" max="14" width="12.28515625" customWidth="1"/>
    <col min="15" max="15" width="9.5703125" customWidth="1"/>
    <col min="16" max="16" width="9.140625" customWidth="1"/>
    <col min="17" max="17" width="7.42578125" customWidth="1"/>
    <col min="18" max="18" width="10.85546875" customWidth="1"/>
    <col min="19" max="19" width="7.85546875" customWidth="1"/>
    <col min="20" max="20" width="11.28515625" customWidth="1"/>
    <col min="21" max="21" width="6.28515625" customWidth="1"/>
  </cols>
  <sheetData>
    <row r="1" spans="1:21" ht="42" customHeight="1">
      <c r="A1" s="101" t="s">
        <v>71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</row>
    <row r="2" spans="1:21" ht="39.950000000000003" customHeight="1">
      <c r="A2" s="102" t="s">
        <v>74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</row>
    <row r="3" spans="1:21" ht="38.1" customHeight="1" thickBot="1">
      <c r="A3" s="103" t="s">
        <v>77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</row>
    <row r="4" spans="1:21" s="63" customFormat="1" ht="36.950000000000003" customHeight="1" thickBot="1">
      <c r="A4" s="158" t="s">
        <v>60</v>
      </c>
      <c r="B4" s="165" t="s">
        <v>40</v>
      </c>
      <c r="C4" s="166"/>
      <c r="D4" s="167" t="s">
        <v>41</v>
      </c>
      <c r="E4" s="168" t="s">
        <v>42</v>
      </c>
      <c r="F4" s="155" t="s">
        <v>43</v>
      </c>
      <c r="G4" s="156"/>
      <c r="H4" s="156"/>
      <c r="I4" s="156"/>
      <c r="J4" s="157"/>
      <c r="K4" s="155" t="s">
        <v>44</v>
      </c>
      <c r="L4" s="156"/>
      <c r="M4" s="157"/>
      <c r="N4" s="155" t="s">
        <v>66</v>
      </c>
      <c r="O4" s="156"/>
      <c r="P4" s="156"/>
      <c r="Q4" s="156"/>
      <c r="R4" s="156"/>
      <c r="S4" s="156"/>
      <c r="T4" s="157"/>
      <c r="U4" s="98" t="s">
        <v>76</v>
      </c>
    </row>
    <row r="5" spans="1:21" ht="32.25" customHeight="1">
      <c r="A5" s="159"/>
      <c r="B5" s="146" t="s">
        <v>45</v>
      </c>
      <c r="C5" s="148" t="s">
        <v>46</v>
      </c>
      <c r="D5" s="134"/>
      <c r="E5" s="110"/>
      <c r="F5" s="142" t="s">
        <v>47</v>
      </c>
      <c r="G5" s="127" t="s">
        <v>48</v>
      </c>
      <c r="H5" s="118" t="s">
        <v>49</v>
      </c>
      <c r="I5" s="120" t="s">
        <v>50</v>
      </c>
      <c r="J5" s="122" t="s">
        <v>51</v>
      </c>
      <c r="K5" s="152" t="s">
        <v>52</v>
      </c>
      <c r="L5" s="153"/>
      <c r="M5" s="122" t="s">
        <v>53</v>
      </c>
      <c r="N5" s="127" t="s">
        <v>54</v>
      </c>
      <c r="O5" s="118" t="s">
        <v>55</v>
      </c>
      <c r="P5" s="118" t="s">
        <v>56</v>
      </c>
      <c r="Q5" s="118" t="s">
        <v>57</v>
      </c>
      <c r="R5" s="118" t="s">
        <v>58</v>
      </c>
      <c r="S5" s="120" t="s">
        <v>59</v>
      </c>
      <c r="T5" s="150" t="s">
        <v>51</v>
      </c>
      <c r="U5" s="99"/>
    </row>
    <row r="6" spans="1:21" ht="24.95" customHeight="1" thickBot="1">
      <c r="A6" s="160"/>
      <c r="B6" s="147"/>
      <c r="C6" s="149"/>
      <c r="D6" s="135"/>
      <c r="E6" s="111"/>
      <c r="F6" s="161"/>
      <c r="G6" s="162"/>
      <c r="H6" s="163"/>
      <c r="I6" s="164"/>
      <c r="J6" s="154"/>
      <c r="K6" s="15" t="s">
        <v>61</v>
      </c>
      <c r="L6" s="16" t="s">
        <v>62</v>
      </c>
      <c r="M6" s="123"/>
      <c r="N6" s="128"/>
      <c r="O6" s="119"/>
      <c r="P6" s="119"/>
      <c r="Q6" s="119"/>
      <c r="R6" s="119"/>
      <c r="S6" s="121"/>
      <c r="T6" s="151"/>
      <c r="U6" s="99"/>
    </row>
    <row r="7" spans="1:21" ht="27" customHeight="1">
      <c r="A7" s="61" t="s">
        <v>27</v>
      </c>
      <c r="B7" s="2"/>
      <c r="C7" s="11"/>
      <c r="D7" s="2">
        <v>2</v>
      </c>
      <c r="E7" s="50">
        <v>61</v>
      </c>
      <c r="F7" s="57">
        <v>0</v>
      </c>
      <c r="G7" s="58">
        <v>1</v>
      </c>
      <c r="H7" s="58">
        <v>5</v>
      </c>
      <c r="I7" s="58">
        <v>4</v>
      </c>
      <c r="J7" s="59">
        <f>SUM(F7:I7)</f>
        <v>10</v>
      </c>
      <c r="K7" s="2">
        <v>4765</v>
      </c>
      <c r="L7" s="1">
        <v>13624</v>
      </c>
      <c r="M7" s="9">
        <v>85</v>
      </c>
      <c r="N7" s="7">
        <v>15828</v>
      </c>
      <c r="O7" s="3">
        <v>538</v>
      </c>
      <c r="P7" s="3">
        <v>491</v>
      </c>
      <c r="Q7" s="3">
        <v>57</v>
      </c>
      <c r="R7" s="3">
        <v>1440</v>
      </c>
      <c r="S7" s="3">
        <v>121</v>
      </c>
      <c r="T7" s="3">
        <f>SUM(N7:S7)</f>
        <v>18475</v>
      </c>
      <c r="U7" s="99"/>
    </row>
    <row r="8" spans="1:21" ht="27" customHeight="1">
      <c r="A8" s="62" t="s">
        <v>28</v>
      </c>
      <c r="B8" s="5"/>
      <c r="C8" s="12">
        <v>2</v>
      </c>
      <c r="D8" s="5">
        <v>2</v>
      </c>
      <c r="E8" s="51">
        <v>37</v>
      </c>
      <c r="F8" s="47">
        <v>0</v>
      </c>
      <c r="G8" s="4">
        <v>0</v>
      </c>
      <c r="H8" s="4">
        <v>3</v>
      </c>
      <c r="I8" s="4">
        <v>6</v>
      </c>
      <c r="J8" s="60">
        <f t="shared" ref="J8:J19" si="0">SUM(F8:I8)</f>
        <v>9</v>
      </c>
      <c r="K8" s="5">
        <v>8899</v>
      </c>
      <c r="L8" s="4">
        <v>6988</v>
      </c>
      <c r="M8" s="10">
        <v>262</v>
      </c>
      <c r="N8" s="8">
        <v>13448</v>
      </c>
      <c r="O8" s="6">
        <v>572</v>
      </c>
      <c r="P8" s="6">
        <v>338</v>
      </c>
      <c r="Q8" s="6">
        <v>130</v>
      </c>
      <c r="R8" s="6">
        <v>1520</v>
      </c>
      <c r="S8" s="6">
        <v>146</v>
      </c>
      <c r="T8" s="6">
        <f t="shared" ref="T8:T19" si="1">SUM(N8:S8)</f>
        <v>16154</v>
      </c>
      <c r="U8" s="99"/>
    </row>
    <row r="9" spans="1:21" ht="27" customHeight="1">
      <c r="A9" s="61" t="s">
        <v>29</v>
      </c>
      <c r="B9" s="2"/>
      <c r="C9" s="11">
        <v>1</v>
      </c>
      <c r="D9" s="2">
        <v>3</v>
      </c>
      <c r="E9" s="50">
        <v>42</v>
      </c>
      <c r="F9" s="65">
        <v>0</v>
      </c>
      <c r="G9" s="1">
        <v>5</v>
      </c>
      <c r="H9" s="1">
        <v>6</v>
      </c>
      <c r="I9" s="1">
        <v>5</v>
      </c>
      <c r="J9" s="66">
        <f t="shared" si="0"/>
        <v>16</v>
      </c>
      <c r="K9" s="2">
        <v>29859</v>
      </c>
      <c r="L9" s="1">
        <v>13306</v>
      </c>
      <c r="M9" s="9">
        <v>585</v>
      </c>
      <c r="N9" s="7">
        <v>37345</v>
      </c>
      <c r="O9" s="3">
        <v>1080</v>
      </c>
      <c r="P9" s="3">
        <v>619</v>
      </c>
      <c r="Q9" s="3">
        <v>178</v>
      </c>
      <c r="R9" s="3">
        <v>4278</v>
      </c>
      <c r="S9" s="3">
        <v>250</v>
      </c>
      <c r="T9" s="3">
        <f t="shared" si="1"/>
        <v>43750</v>
      </c>
      <c r="U9" s="99"/>
    </row>
    <row r="10" spans="1:21" ht="27" customHeight="1">
      <c r="A10" s="62" t="s">
        <v>30</v>
      </c>
      <c r="B10" s="5">
        <v>1</v>
      </c>
      <c r="C10" s="12">
        <v>1</v>
      </c>
      <c r="D10" s="5">
        <v>5</v>
      </c>
      <c r="E10" s="51">
        <v>144</v>
      </c>
      <c r="F10" s="47">
        <v>0</v>
      </c>
      <c r="G10" s="4">
        <v>0</v>
      </c>
      <c r="H10" s="4">
        <v>16</v>
      </c>
      <c r="I10" s="4">
        <v>9</v>
      </c>
      <c r="J10" s="60">
        <f t="shared" si="0"/>
        <v>25</v>
      </c>
      <c r="K10" s="5">
        <v>45260</v>
      </c>
      <c r="L10" s="4">
        <v>28950</v>
      </c>
      <c r="M10" s="10">
        <v>1177</v>
      </c>
      <c r="N10" s="8">
        <v>63647</v>
      </c>
      <c r="O10" s="6">
        <v>1724</v>
      </c>
      <c r="P10" s="6">
        <v>1141</v>
      </c>
      <c r="Q10" s="6">
        <v>199</v>
      </c>
      <c r="R10" s="6">
        <v>8244</v>
      </c>
      <c r="S10" s="6">
        <v>440</v>
      </c>
      <c r="T10" s="6">
        <f t="shared" si="1"/>
        <v>75395</v>
      </c>
      <c r="U10" s="99"/>
    </row>
    <row r="11" spans="1:21" ht="27" customHeight="1">
      <c r="A11" s="61" t="s">
        <v>31</v>
      </c>
      <c r="B11" s="2">
        <v>2</v>
      </c>
      <c r="C11" s="11">
        <v>1</v>
      </c>
      <c r="D11" s="2">
        <v>4</v>
      </c>
      <c r="E11" s="50">
        <v>168</v>
      </c>
      <c r="F11" s="65">
        <v>1</v>
      </c>
      <c r="G11" s="1">
        <v>3</v>
      </c>
      <c r="H11" s="1">
        <v>13</v>
      </c>
      <c r="I11" s="1">
        <v>18</v>
      </c>
      <c r="J11" s="66">
        <f t="shared" si="0"/>
        <v>35</v>
      </c>
      <c r="K11" s="2">
        <v>70962</v>
      </c>
      <c r="L11" s="1">
        <v>37832</v>
      </c>
      <c r="M11" s="9">
        <v>999</v>
      </c>
      <c r="N11" s="7">
        <v>90918</v>
      </c>
      <c r="O11" s="3">
        <v>2892</v>
      </c>
      <c r="P11" s="3">
        <v>1130</v>
      </c>
      <c r="Q11" s="3">
        <v>576</v>
      </c>
      <c r="R11" s="3">
        <v>13599</v>
      </c>
      <c r="S11" s="3">
        <v>680</v>
      </c>
      <c r="T11" s="3">
        <f t="shared" si="1"/>
        <v>109795</v>
      </c>
      <c r="U11" s="99"/>
    </row>
    <row r="12" spans="1:21" ht="27" customHeight="1">
      <c r="A12" s="62" t="s">
        <v>32</v>
      </c>
      <c r="B12" s="5">
        <v>1</v>
      </c>
      <c r="C12" s="12">
        <v>2</v>
      </c>
      <c r="D12" s="5">
        <v>5</v>
      </c>
      <c r="E12" s="51">
        <v>85</v>
      </c>
      <c r="F12" s="47">
        <v>0</v>
      </c>
      <c r="G12" s="4">
        <v>0</v>
      </c>
      <c r="H12" s="4">
        <v>14</v>
      </c>
      <c r="I12" s="4">
        <v>7</v>
      </c>
      <c r="J12" s="60">
        <f t="shared" si="0"/>
        <v>21</v>
      </c>
      <c r="K12" s="5">
        <v>28699</v>
      </c>
      <c r="L12" s="4">
        <v>21576</v>
      </c>
      <c r="M12" s="10">
        <v>537</v>
      </c>
      <c r="N12" s="8">
        <v>44268</v>
      </c>
      <c r="O12" s="6">
        <v>1314</v>
      </c>
      <c r="P12" s="6">
        <v>594</v>
      </c>
      <c r="Q12" s="6">
        <v>284</v>
      </c>
      <c r="R12" s="6">
        <v>3989</v>
      </c>
      <c r="S12" s="6">
        <v>370</v>
      </c>
      <c r="T12" s="6">
        <f t="shared" si="1"/>
        <v>50819</v>
      </c>
      <c r="U12" s="99"/>
    </row>
    <row r="13" spans="1:21" ht="27" customHeight="1">
      <c r="A13" s="61" t="s">
        <v>33</v>
      </c>
      <c r="B13" s="2"/>
      <c r="C13" s="11">
        <v>1</v>
      </c>
      <c r="D13" s="2">
        <v>2</v>
      </c>
      <c r="E13" s="50">
        <v>57</v>
      </c>
      <c r="F13" s="65">
        <v>1</v>
      </c>
      <c r="G13" s="1">
        <v>0</v>
      </c>
      <c r="H13" s="1">
        <v>8</v>
      </c>
      <c r="I13" s="1">
        <v>4</v>
      </c>
      <c r="J13" s="66">
        <f t="shared" si="0"/>
        <v>13</v>
      </c>
      <c r="K13" s="2">
        <v>5859</v>
      </c>
      <c r="L13" s="1">
        <v>17414</v>
      </c>
      <c r="M13" s="9">
        <v>501</v>
      </c>
      <c r="N13" s="7">
        <v>20793</v>
      </c>
      <c r="O13" s="3">
        <v>662</v>
      </c>
      <c r="P13" s="3">
        <v>545</v>
      </c>
      <c r="Q13" s="3">
        <v>78</v>
      </c>
      <c r="R13" s="3">
        <v>1553</v>
      </c>
      <c r="S13" s="3">
        <v>152</v>
      </c>
      <c r="T13" s="3">
        <f t="shared" si="1"/>
        <v>23783</v>
      </c>
      <c r="U13" s="99"/>
    </row>
    <row r="14" spans="1:21" ht="27" customHeight="1">
      <c r="A14" s="62" t="s">
        <v>34</v>
      </c>
      <c r="B14" s="5"/>
      <c r="C14" s="12">
        <v>1</v>
      </c>
      <c r="D14" s="5">
        <v>2</v>
      </c>
      <c r="E14" s="51">
        <v>72</v>
      </c>
      <c r="F14" s="47">
        <v>0</v>
      </c>
      <c r="G14" s="4">
        <v>0</v>
      </c>
      <c r="H14" s="4">
        <v>6</v>
      </c>
      <c r="I14" s="4">
        <v>3</v>
      </c>
      <c r="J14" s="60">
        <f t="shared" si="0"/>
        <v>9</v>
      </c>
      <c r="K14" s="5">
        <v>5104</v>
      </c>
      <c r="L14" s="4">
        <v>23010</v>
      </c>
      <c r="M14" s="10">
        <v>377</v>
      </c>
      <c r="N14" s="8">
        <v>25249</v>
      </c>
      <c r="O14" s="6">
        <v>691</v>
      </c>
      <c r="P14" s="6">
        <v>649</v>
      </c>
      <c r="Q14" s="6">
        <v>105</v>
      </c>
      <c r="R14" s="6">
        <v>1615</v>
      </c>
      <c r="S14" s="6">
        <v>182</v>
      </c>
      <c r="T14" s="6">
        <f t="shared" si="1"/>
        <v>28491</v>
      </c>
      <c r="U14" s="99"/>
    </row>
    <row r="15" spans="1:21" ht="27" customHeight="1">
      <c r="A15" s="61" t="s">
        <v>35</v>
      </c>
      <c r="B15" s="2">
        <v>1</v>
      </c>
      <c r="C15" s="11">
        <v>1</v>
      </c>
      <c r="D15" s="2">
        <v>2</v>
      </c>
      <c r="E15" s="50">
        <v>72</v>
      </c>
      <c r="F15" s="65">
        <v>0</v>
      </c>
      <c r="G15" s="1">
        <v>2</v>
      </c>
      <c r="H15" s="1">
        <v>11</v>
      </c>
      <c r="I15" s="1">
        <v>4</v>
      </c>
      <c r="J15" s="66">
        <f t="shared" si="0"/>
        <v>17</v>
      </c>
      <c r="K15" s="2">
        <v>16926</v>
      </c>
      <c r="L15" s="1">
        <v>16596</v>
      </c>
      <c r="M15" s="9">
        <v>486</v>
      </c>
      <c r="N15" s="7">
        <v>29498</v>
      </c>
      <c r="O15" s="3">
        <v>868</v>
      </c>
      <c r="P15" s="3">
        <v>506</v>
      </c>
      <c r="Q15" s="3">
        <v>121</v>
      </c>
      <c r="R15" s="3">
        <v>2724</v>
      </c>
      <c r="S15" s="3">
        <v>291</v>
      </c>
      <c r="T15" s="3">
        <f t="shared" si="1"/>
        <v>34008</v>
      </c>
      <c r="U15" s="99"/>
    </row>
    <row r="16" spans="1:21" ht="27" customHeight="1">
      <c r="A16" s="62" t="s">
        <v>70</v>
      </c>
      <c r="B16" s="5"/>
      <c r="C16" s="12"/>
      <c r="D16" s="5">
        <v>1</v>
      </c>
      <c r="E16" s="51">
        <v>92</v>
      </c>
      <c r="F16" s="47">
        <v>0</v>
      </c>
      <c r="G16" s="4">
        <v>0</v>
      </c>
      <c r="H16" s="4">
        <v>4</v>
      </c>
      <c r="I16" s="4">
        <v>3</v>
      </c>
      <c r="J16" s="60">
        <f t="shared" si="0"/>
        <v>7</v>
      </c>
      <c r="K16" s="5">
        <v>3578</v>
      </c>
      <c r="L16" s="4">
        <v>10213</v>
      </c>
      <c r="M16" s="10">
        <v>94</v>
      </c>
      <c r="N16" s="8">
        <v>12143</v>
      </c>
      <c r="O16" s="6">
        <v>488</v>
      </c>
      <c r="P16" s="6">
        <v>118</v>
      </c>
      <c r="Q16" s="6">
        <v>10</v>
      </c>
      <c r="R16" s="6">
        <v>999</v>
      </c>
      <c r="S16" s="6">
        <v>127</v>
      </c>
      <c r="T16" s="6">
        <f t="shared" si="1"/>
        <v>13885</v>
      </c>
      <c r="U16" s="99"/>
    </row>
    <row r="17" spans="1:21" ht="27" customHeight="1">
      <c r="A17" s="61" t="s">
        <v>36</v>
      </c>
      <c r="B17" s="2"/>
      <c r="C17" s="11">
        <v>2</v>
      </c>
      <c r="D17" s="2">
        <v>4</v>
      </c>
      <c r="E17" s="50">
        <v>154</v>
      </c>
      <c r="F17" s="65">
        <v>1</v>
      </c>
      <c r="G17" s="1">
        <v>0</v>
      </c>
      <c r="H17" s="1">
        <v>11</v>
      </c>
      <c r="I17" s="1">
        <v>8</v>
      </c>
      <c r="J17" s="66">
        <f t="shared" si="0"/>
        <v>20</v>
      </c>
      <c r="K17" s="2">
        <v>23710</v>
      </c>
      <c r="L17" s="1">
        <v>14085</v>
      </c>
      <c r="M17" s="9">
        <v>649</v>
      </c>
      <c r="N17" s="7">
        <v>31750</v>
      </c>
      <c r="O17" s="3">
        <v>1143</v>
      </c>
      <c r="P17" s="3">
        <v>724</v>
      </c>
      <c r="Q17" s="3">
        <v>357</v>
      </c>
      <c r="R17" s="3">
        <v>4152</v>
      </c>
      <c r="S17" s="3">
        <v>363</v>
      </c>
      <c r="T17" s="3">
        <f t="shared" si="1"/>
        <v>38489</v>
      </c>
      <c r="U17" s="99"/>
    </row>
    <row r="18" spans="1:21" ht="27" customHeight="1">
      <c r="A18" s="62" t="s">
        <v>37</v>
      </c>
      <c r="B18" s="5">
        <v>1</v>
      </c>
      <c r="C18" s="12">
        <v>1</v>
      </c>
      <c r="D18" s="5">
        <v>4</v>
      </c>
      <c r="E18" s="51">
        <v>95</v>
      </c>
      <c r="F18" s="47">
        <v>0</v>
      </c>
      <c r="G18" s="4">
        <v>0</v>
      </c>
      <c r="H18" s="4">
        <v>8</v>
      </c>
      <c r="I18" s="4">
        <v>10</v>
      </c>
      <c r="J18" s="60">
        <f t="shared" si="0"/>
        <v>18</v>
      </c>
      <c r="K18" s="5">
        <v>29661</v>
      </c>
      <c r="L18" s="4">
        <v>20124</v>
      </c>
      <c r="M18" s="10">
        <v>771</v>
      </c>
      <c r="N18" s="8">
        <v>40133</v>
      </c>
      <c r="O18" s="6">
        <v>1585</v>
      </c>
      <c r="P18" s="6">
        <v>1136</v>
      </c>
      <c r="Q18" s="6">
        <v>418</v>
      </c>
      <c r="R18" s="6">
        <v>6836</v>
      </c>
      <c r="S18" s="6">
        <v>459</v>
      </c>
      <c r="T18" s="6">
        <f t="shared" si="1"/>
        <v>50567</v>
      </c>
      <c r="U18" s="99"/>
    </row>
    <row r="19" spans="1:21" ht="27" customHeight="1" thickBot="1">
      <c r="A19" s="61" t="s">
        <v>38</v>
      </c>
      <c r="B19" s="2"/>
      <c r="C19" s="11">
        <v>1</v>
      </c>
      <c r="D19" s="2">
        <v>2</v>
      </c>
      <c r="E19" s="50">
        <v>30</v>
      </c>
      <c r="F19" s="67">
        <v>0</v>
      </c>
      <c r="G19" s="68">
        <v>0</v>
      </c>
      <c r="H19" s="68">
        <v>8</v>
      </c>
      <c r="I19" s="68">
        <v>5</v>
      </c>
      <c r="J19" s="69">
        <f t="shared" si="0"/>
        <v>13</v>
      </c>
      <c r="K19" s="2">
        <v>11180</v>
      </c>
      <c r="L19" s="1">
        <v>13573</v>
      </c>
      <c r="M19" s="9">
        <v>539</v>
      </c>
      <c r="N19" s="7">
        <v>20569</v>
      </c>
      <c r="O19" s="3">
        <v>611</v>
      </c>
      <c r="P19" s="3">
        <v>828</v>
      </c>
      <c r="Q19" s="3">
        <v>123</v>
      </c>
      <c r="R19" s="3">
        <v>2961</v>
      </c>
      <c r="S19" s="3">
        <v>200</v>
      </c>
      <c r="T19" s="3">
        <f t="shared" si="1"/>
        <v>25292</v>
      </c>
      <c r="U19" s="99"/>
    </row>
    <row r="20" spans="1:21" ht="44.25" customHeight="1" thickBot="1">
      <c r="A20" s="87" t="s">
        <v>68</v>
      </c>
      <c r="B20" s="44">
        <f>SUM(B7:B19)</f>
        <v>6</v>
      </c>
      <c r="C20" s="44">
        <f t="shared" ref="C20:T20" si="2">SUM(C7:C19)</f>
        <v>14</v>
      </c>
      <c r="D20" s="44">
        <f t="shared" si="2"/>
        <v>38</v>
      </c>
      <c r="E20" s="44">
        <f t="shared" si="2"/>
        <v>1109</v>
      </c>
      <c r="F20" s="64">
        <f>SUM(F7:F19)</f>
        <v>3</v>
      </c>
      <c r="G20" s="64">
        <f t="shared" ref="G20:J20" si="3">SUM(G7:G19)</f>
        <v>11</v>
      </c>
      <c r="H20" s="64">
        <f t="shared" si="3"/>
        <v>113</v>
      </c>
      <c r="I20" s="64">
        <f t="shared" si="3"/>
        <v>86</v>
      </c>
      <c r="J20" s="64">
        <f t="shared" si="3"/>
        <v>213</v>
      </c>
      <c r="K20" s="44">
        <f t="shared" si="2"/>
        <v>284462</v>
      </c>
      <c r="L20" s="44">
        <f t="shared" si="2"/>
        <v>237291</v>
      </c>
      <c r="M20" s="44">
        <f t="shared" si="2"/>
        <v>7062</v>
      </c>
      <c r="N20" s="44">
        <f t="shared" si="2"/>
        <v>445589</v>
      </c>
      <c r="O20" s="44">
        <f t="shared" si="2"/>
        <v>14168</v>
      </c>
      <c r="P20" s="44">
        <f t="shared" si="2"/>
        <v>8819</v>
      </c>
      <c r="Q20" s="44">
        <f t="shared" si="2"/>
        <v>2636</v>
      </c>
      <c r="R20" s="44">
        <f t="shared" si="2"/>
        <v>53910</v>
      </c>
      <c r="S20" s="44">
        <f t="shared" si="2"/>
        <v>3781</v>
      </c>
      <c r="T20" s="44">
        <f t="shared" si="2"/>
        <v>528903</v>
      </c>
      <c r="U20" s="99"/>
    </row>
    <row r="21" spans="1:21" ht="27" customHeight="1" thickBot="1">
      <c r="A21" s="48" t="s">
        <v>64</v>
      </c>
      <c r="B21" s="45"/>
      <c r="C21" s="46"/>
      <c r="D21" s="46"/>
      <c r="E21" s="46"/>
      <c r="F21" s="75">
        <v>2</v>
      </c>
      <c r="G21" s="75">
        <v>3</v>
      </c>
      <c r="H21" s="75">
        <v>14</v>
      </c>
      <c r="I21" s="75">
        <v>135</v>
      </c>
      <c r="J21" s="75">
        <f>SUM(F21:I21)</f>
        <v>154</v>
      </c>
      <c r="K21" s="129"/>
      <c r="L21" s="130"/>
      <c r="M21" s="75">
        <v>3</v>
      </c>
      <c r="N21" s="129"/>
      <c r="O21" s="131"/>
      <c r="P21" s="130"/>
      <c r="Q21" s="75">
        <v>3</v>
      </c>
      <c r="R21" s="129"/>
      <c r="S21" s="130"/>
      <c r="T21" s="75">
        <v>3</v>
      </c>
      <c r="U21" s="99"/>
    </row>
    <row r="22" spans="1:21" ht="32.1" customHeight="1" thickBot="1">
      <c r="A22" s="49" t="s">
        <v>39</v>
      </c>
      <c r="B22" s="74">
        <f>B20+'غرب استان در اردیبهشت 1400-2'!B23</f>
        <v>9</v>
      </c>
      <c r="C22" s="74">
        <f>C20+'غرب استان در اردیبهشت 1400-2'!C23</f>
        <v>30</v>
      </c>
      <c r="D22" s="74">
        <f>D20+'غرب استان در اردیبهشت 1400-2'!D23</f>
        <v>76</v>
      </c>
      <c r="E22" s="74">
        <f>E20+'غرب استان در اردیبهشت 1400-2'!E23</f>
        <v>2759</v>
      </c>
      <c r="F22" s="74">
        <f>F20+F21+'غرب استان در اردیبهشت 1400-2'!F23</f>
        <v>8</v>
      </c>
      <c r="G22" s="74">
        <f>G20+G21+'غرب استان در اردیبهشت 1400-2'!G23</f>
        <v>41</v>
      </c>
      <c r="H22" s="74">
        <f>H20+H21+'غرب استان در اردیبهشت 1400-2'!H23</f>
        <v>258</v>
      </c>
      <c r="I22" s="74">
        <f>I20+I21+'غرب استان در اردیبهشت 1400-2'!I23</f>
        <v>346</v>
      </c>
      <c r="J22" s="74">
        <f>J20+J21+'غرب استان در اردیبهشت 1400-2'!J23</f>
        <v>653</v>
      </c>
      <c r="K22" s="74">
        <f>K20+'غرب استان در اردیبهشت 1400-2'!K23</f>
        <v>788372</v>
      </c>
      <c r="L22" s="74">
        <f>L20+'غرب استان در اردیبهشت 1400-2'!L23</f>
        <v>540861</v>
      </c>
      <c r="M22" s="74">
        <f>M20+M21+'غرب استان در اردیبهشت 1400-2'!M23</f>
        <v>16181</v>
      </c>
      <c r="N22" s="74">
        <f>N20+'غرب استان در اردیبهشت 1400-2'!N23</f>
        <v>1130631</v>
      </c>
      <c r="O22" s="74">
        <f>O20+'غرب استان در اردیبهشت 1400-2'!O23</f>
        <v>38377</v>
      </c>
      <c r="P22" s="74">
        <f>P20+'غرب استان در اردیبهشت 1400-2'!P23</f>
        <v>19749</v>
      </c>
      <c r="Q22" s="74">
        <f>Q20+Q21+'غرب استان در اردیبهشت 1400-2'!Q23</f>
        <v>7886</v>
      </c>
      <c r="R22" s="74">
        <f>R20+'غرب استان در اردیبهشت 1400-2'!R23</f>
        <v>141553</v>
      </c>
      <c r="S22" s="74">
        <f>S20+'غرب استان در اردیبهشت 1400-2'!S23</f>
        <v>9976</v>
      </c>
      <c r="T22" s="74">
        <f>T20+T21+'غرب استان در اردیبهشت 1400-2'!T23</f>
        <v>1348172</v>
      </c>
      <c r="U22" s="100"/>
    </row>
  </sheetData>
  <mergeCells count="30">
    <mergeCell ref="K21:L21"/>
    <mergeCell ref="N21:P21"/>
    <mergeCell ref="R21:S21"/>
    <mergeCell ref="U4:U22"/>
    <mergeCell ref="A4:A6"/>
    <mergeCell ref="F5:F6"/>
    <mergeCell ref="G5:G6"/>
    <mergeCell ref="H5:H6"/>
    <mergeCell ref="I5:I6"/>
    <mergeCell ref="B4:C4"/>
    <mergeCell ref="D4:D6"/>
    <mergeCell ref="E4:E6"/>
    <mergeCell ref="F4:J4"/>
    <mergeCell ref="K4:M4"/>
    <mergeCell ref="A1:U1"/>
    <mergeCell ref="A2:U2"/>
    <mergeCell ref="A3:U3"/>
    <mergeCell ref="R5:R6"/>
    <mergeCell ref="S5:S6"/>
    <mergeCell ref="T5:T6"/>
    <mergeCell ref="K5:L5"/>
    <mergeCell ref="M5:M6"/>
    <mergeCell ref="N5:N6"/>
    <mergeCell ref="O5:O6"/>
    <mergeCell ref="P5:P6"/>
    <mergeCell ref="Q5:Q6"/>
    <mergeCell ref="J5:J6"/>
    <mergeCell ref="N4:T4"/>
    <mergeCell ref="B5:B6"/>
    <mergeCell ref="C5:C6"/>
  </mergeCells>
  <printOptions horizontalCentered="1" verticalCentered="1"/>
  <pageMargins left="3.937007874015748E-2" right="3.937007874015748E-2" top="0" bottom="0" header="0" footer="0"/>
  <pageSetup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غرب استان در اردیبهشت 1400-1</vt:lpstr>
      <vt:lpstr>غرب استان در اردیبهشت 1400-2</vt:lpstr>
      <vt:lpstr>شرق استان در اردیبهشت 1400-1 </vt:lpstr>
      <vt:lpstr>شرق استان در اردیبهشت 1400-2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فرناز درخشش</dc:creator>
  <cp:lastModifiedBy>فرناز درخشش</cp:lastModifiedBy>
  <cp:lastPrinted>2020-04-13T06:26:20Z</cp:lastPrinted>
  <dcterms:created xsi:type="dcterms:W3CDTF">2016-09-26T08:37:22Z</dcterms:created>
  <dcterms:modified xsi:type="dcterms:W3CDTF">2021-05-29T09:25:17Z</dcterms:modified>
</cp:coreProperties>
</file>