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-Statistics\Acar\acar-1401\04-1401\"/>
    </mc:Choice>
  </mc:AlternateContent>
  <bookViews>
    <workbookView xWindow="0" yWindow="0" windowWidth="2160" windowHeight="0" tabRatio="639"/>
  </bookViews>
  <sheets>
    <sheet name="غرب استان در تیر 1401-1" sheetId="7" r:id="rId1"/>
    <sheet name="غرب استان در تیر 1401-2" sheetId="2" r:id="rId2"/>
    <sheet name="شرق استان در تیر 1401-1 " sheetId="5" r:id="rId3"/>
    <sheet name="شرق استان در تیر 1401-2" sheetId="6" r:id="rId4"/>
  </sheets>
  <calcPr calcId="162913"/>
</workbook>
</file>

<file path=xl/calcChain.xml><?xml version="1.0" encoding="utf-8"?>
<calcChain xmlns="http://schemas.openxmlformats.org/spreadsheetml/2006/main">
  <c r="L19" i="5" l="1"/>
  <c r="M19" i="5"/>
  <c r="I24" i="2" l="1"/>
  <c r="C19" i="5" l="1"/>
  <c r="D19" i="5"/>
  <c r="I19" i="5" l="1"/>
  <c r="G19" i="5"/>
  <c r="J19" i="5" l="1"/>
  <c r="K19" i="5"/>
  <c r="E20" i="6" l="1"/>
  <c r="F20" i="6"/>
  <c r="G20" i="6"/>
  <c r="H20" i="6"/>
  <c r="H19" i="5" l="1"/>
  <c r="E19" i="5" l="1"/>
  <c r="F19" i="5"/>
  <c r="R23" i="2" l="1"/>
  <c r="Q23" i="2"/>
  <c r="P23" i="2"/>
  <c r="O23" i="2"/>
  <c r="N23" i="2"/>
  <c r="M23" i="2"/>
  <c r="L23" i="2"/>
  <c r="K23" i="2"/>
  <c r="J23" i="2" l="1"/>
  <c r="B19" i="5" l="1"/>
  <c r="M22" i="7"/>
  <c r="M20" i="5" s="1"/>
  <c r="L22" i="7"/>
  <c r="L20" i="5" s="1"/>
  <c r="K22" i="7"/>
  <c r="K20" i="5" s="1"/>
  <c r="J22" i="7"/>
  <c r="J20" i="5" s="1"/>
  <c r="I22" i="7"/>
  <c r="I20" i="5" s="1"/>
  <c r="H22" i="7"/>
  <c r="H20" i="5" s="1"/>
  <c r="G22" i="7"/>
  <c r="G20" i="5" s="1"/>
  <c r="F22" i="7"/>
  <c r="F20" i="5" s="1"/>
  <c r="E22" i="7"/>
  <c r="D22" i="7"/>
  <c r="D20" i="5" s="1"/>
  <c r="C22" i="7"/>
  <c r="C20" i="5" s="1"/>
  <c r="B22" i="7"/>
  <c r="E20" i="5" l="1"/>
  <c r="E23" i="7"/>
  <c r="B20" i="5"/>
  <c r="M23" i="7"/>
  <c r="B23" i="7"/>
  <c r="D23" i="7"/>
  <c r="F23" i="7"/>
  <c r="H23" i="7"/>
  <c r="J23" i="7"/>
  <c r="L23" i="7"/>
  <c r="C23" i="7"/>
  <c r="G23" i="7"/>
  <c r="I23" i="7"/>
  <c r="K23" i="7"/>
  <c r="S16" i="6"/>
  <c r="C23" i="2" l="1"/>
  <c r="D23" i="2"/>
  <c r="E23" i="2"/>
  <c r="E22" i="6" s="1"/>
  <c r="F23" i="2"/>
  <c r="F22" i="6" s="1"/>
  <c r="G23" i="2"/>
  <c r="G22" i="6" s="1"/>
  <c r="H23" i="2"/>
  <c r="H22" i="6" s="1"/>
  <c r="B23" i="2"/>
  <c r="C20" i="6"/>
  <c r="D20" i="6"/>
  <c r="J20" i="6"/>
  <c r="J25" i="2" s="1"/>
  <c r="K20" i="6"/>
  <c r="K25" i="2" s="1"/>
  <c r="L20" i="6"/>
  <c r="M20" i="6"/>
  <c r="M25" i="2" s="1"/>
  <c r="N20" i="6"/>
  <c r="N25" i="2" s="1"/>
  <c r="O20" i="6"/>
  <c r="O25" i="2" s="1"/>
  <c r="P20" i="6"/>
  <c r="Q20" i="6"/>
  <c r="Q25" i="2" s="1"/>
  <c r="R20" i="6"/>
  <c r="R25" i="2" s="1"/>
  <c r="B20" i="6"/>
  <c r="I16" i="6"/>
  <c r="L22" i="6" l="1"/>
  <c r="L25" i="2"/>
  <c r="P22" i="6"/>
  <c r="P25" i="2"/>
  <c r="C22" i="6"/>
  <c r="R22" i="6"/>
  <c r="J22" i="6"/>
  <c r="B22" i="6"/>
  <c r="D22" i="6"/>
  <c r="D25" i="2"/>
  <c r="C25" i="2"/>
  <c r="B25" i="2"/>
  <c r="K22" i="6"/>
  <c r="Q22" i="6"/>
  <c r="O22" i="6"/>
  <c r="M22" i="6"/>
  <c r="N22" i="6"/>
  <c r="G25" i="2"/>
  <c r="E25" i="2"/>
  <c r="H25" i="2"/>
  <c r="F25" i="2"/>
  <c r="I21" i="6"/>
  <c r="S19" i="6"/>
  <c r="I19" i="6"/>
  <c r="S18" i="6"/>
  <c r="I18" i="6"/>
  <c r="S17" i="6"/>
  <c r="I17" i="6"/>
  <c r="S15" i="6"/>
  <c r="I15" i="6"/>
  <c r="S14" i="6"/>
  <c r="I14" i="6"/>
  <c r="S13" i="6"/>
  <c r="I13" i="6"/>
  <c r="S12" i="6"/>
  <c r="I12" i="6"/>
  <c r="S11" i="6"/>
  <c r="I11" i="6"/>
  <c r="S10" i="6"/>
  <c r="I10" i="6"/>
  <c r="S9" i="6"/>
  <c r="I9" i="6"/>
  <c r="S8" i="6"/>
  <c r="I8" i="6"/>
  <c r="S7" i="6"/>
  <c r="I7" i="6"/>
  <c r="I20" i="6" l="1"/>
  <c r="S20" i="6"/>
  <c r="S15" i="2"/>
  <c r="I15" i="2"/>
  <c r="S7" i="2" l="1"/>
  <c r="S8" i="2"/>
  <c r="S9" i="2"/>
  <c r="S10" i="2"/>
  <c r="S11" i="2"/>
  <c r="S12" i="2"/>
  <c r="S13" i="2"/>
  <c r="S14" i="2"/>
  <c r="S16" i="2"/>
  <c r="S17" i="2"/>
  <c r="S18" i="2"/>
  <c r="S19" i="2"/>
  <c r="S20" i="2"/>
  <c r="S21" i="2"/>
  <c r="S22" i="2"/>
  <c r="I7" i="2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S23" i="2" l="1"/>
  <c r="I23" i="2"/>
  <c r="I22" i="6" s="1"/>
  <c r="S22" i="6" l="1"/>
  <c r="S25" i="2"/>
  <c r="I25" i="2"/>
</calcChain>
</file>

<file path=xl/comments1.xml><?xml version="1.0" encoding="utf-8"?>
<comments xmlns="http://schemas.openxmlformats.org/spreadsheetml/2006/main">
  <authors>
    <author>فرناز درخشش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فرناز درخشش: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روستای صندق شکن برقدار شده است.</t>
        </r>
      </text>
    </comment>
  </commentList>
</comments>
</file>

<file path=xl/sharedStrings.xml><?xml version="1.0" encoding="utf-8"?>
<sst xmlns="http://schemas.openxmlformats.org/spreadsheetml/2006/main" count="166" uniqueCount="76">
  <si>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</si>
  <si>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</si>
  <si>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</si>
  <si>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</si>
  <si>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</si>
  <si>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</si>
  <si>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</si>
  <si>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</si>
  <si>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</si>
  <si>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</si>
  <si>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</si>
  <si>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</si>
  <si>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</si>
  <si>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</si>
  <si>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</si>
  <si>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</si>
  <si>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</si>
  <si>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</si>
  <si>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</si>
  <si>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</si>
  <si>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</si>
  <si>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</si>
  <si>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</si>
  <si>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</si>
  <si>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</si>
  <si>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</si>
  <si>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</si>
  <si>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</si>
  <si>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</si>
  <si>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</si>
  <si>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</si>
  <si>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</si>
  <si>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</si>
  <si>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</si>
  <si>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</si>
  <si>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</si>
  <si>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</si>
  <si>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</si>
  <si>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شركت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</si>
  <si>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</si>
  <si>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</si>
  <si>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</si>
  <si>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</si>
  <si>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</si>
  <si>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</si>
  <si>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</si>
  <si>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</si>
  <si>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</si>
  <si>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</si>
  <si>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</si>
  <si>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</si>
  <si>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</si>
  <si>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</si>
  <si>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</si>
  <si>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</si>
  <si>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</si>
  <si>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شهرستان</t>
  </si>
  <si>
    <t>شهري</t>
  </si>
  <si>
    <t>روستايي</t>
  </si>
  <si>
    <t>گلبهار</t>
  </si>
  <si>
    <t>ستاد</t>
  </si>
  <si>
    <t>داورزن</t>
  </si>
  <si>
    <t>تعداد مشتركين درتعرفه‌هاي مختلف</t>
  </si>
  <si>
    <t>زبرخان</t>
  </si>
  <si>
    <t>معاونت هماهنگی شرق استان</t>
  </si>
  <si>
    <t>معاونت هماهنگی غرب استان</t>
  </si>
  <si>
    <t>صالح آباد</t>
  </si>
  <si>
    <t xml:space="preserve"> شرکت توزيع نيروی برق  استان خراسان رضوی </t>
  </si>
  <si>
    <t>مدیریت‌های تابعه معاونت هماهنگی غرب استان</t>
  </si>
  <si>
    <t xml:space="preserve">شهرستان </t>
  </si>
  <si>
    <t>مدیریت‌های تابعه معاونت هماهنگی شرق استان</t>
  </si>
  <si>
    <t xml:space="preserve"> شرکت توزيع نيروی برق استان خراسان رضوی </t>
  </si>
  <si>
    <t>تهيه و تنظيم: واحد آمار و اطلاعات</t>
  </si>
  <si>
    <t>تعداد شعبات</t>
  </si>
  <si>
    <t>خلاصه اطلاعات آماري در پايان تیر 1401</t>
  </si>
  <si>
    <t>خلاصه اطلاعات آماري در پايان تیر 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</si>
</sst>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ريال&quot;\ * #,##0_-;_-&quot;ريال&quot;\ * #,##0\-;_-&quot;ريال&quot;\ * &quot;-&quot;_-;_-@_-"/>
    <numFmt numFmtId="165" formatCode="_-* #,##0_-;_-* #,##0\-;_-* &quot;-&quot;_-;_-@_-"/>
    <numFmt numFmtId="166" formatCode="_-&quot;ريال&quot;\ * #,##0.00_-;_-&quot;ريال&quot;\ * #,##0.00\-;_-&quot;ريال&quot;\ * &quot;-&quot;??_-;_-@_-"/>
    <numFmt numFmtId="167" formatCode="_-* #,##0.00_-;_-* #,##0.00\-;_-* &quot;-&quot;??_-;_-@_-"/>
    <numFmt numFmtId="168" formatCode="0.0000"/>
    <numFmt numFmtId="169" formatCode="0.000"/>
  </numFmts>
  <fonts count="6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4"/>
      <color theme="1"/>
      <name val="B Titr"/>
      <charset val="178"/>
    </font>
    <font>
      <b/>
      <sz val="16"/>
      <color theme="1"/>
      <name val="B Titr"/>
      <charset val="178"/>
    </font>
    <font>
      <sz val="18"/>
      <color theme="1"/>
      <name val="B Titr"/>
      <charset val="178"/>
    </font>
    <font>
      <sz val="20"/>
      <color theme="1"/>
      <name val="B Titr"/>
      <charset val="178"/>
    </font>
    <font>
      <sz val="16"/>
      <color rgb="FF000000"/>
      <name val="B Titr"/>
      <charset val="178"/>
    </font>
    <font>
      <sz val="9"/>
      <name val="B Titr"/>
      <charset val="17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B Titr"/>
      <charset val="178"/>
    </font>
    <font>
      <sz val="14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FDCB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rgb="FF66FFCC"/>
      </bottom>
      <diagonal/>
    </border>
    <border>
      <left/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rgb="FF92D050"/>
      </bottom>
      <diagonal/>
    </border>
    <border>
      <left style="medium">
        <color rgb="FF21FFB5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/>
      <right style="thin">
        <color rgb="FF00FF99"/>
      </right>
      <top/>
      <bottom style="medium">
        <color rgb="FF21FFB5"/>
      </bottom>
      <diagonal/>
    </border>
    <border>
      <left/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medium">
        <color rgb="FF21FFB5"/>
      </bottom>
      <diagonal/>
    </border>
    <border>
      <left style="medium">
        <color rgb="FF21FFB5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/>
      <bottom style="medium">
        <color rgb="FF21FFB5"/>
      </bottom>
      <diagonal/>
    </border>
    <border>
      <left style="medium">
        <color rgb="FF21FFB5"/>
      </left>
      <right/>
      <top style="medium">
        <color rgb="FF21FFB5"/>
      </top>
      <bottom/>
      <diagonal/>
    </border>
    <border>
      <left style="medium">
        <color rgb="FF21FFB5"/>
      </left>
      <right/>
      <top/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theme="6"/>
      </top>
      <bottom/>
      <diagonal/>
    </border>
    <border>
      <left style="thin">
        <color rgb="FF66FFCC"/>
      </left>
      <right style="thin">
        <color rgb="FF66FFCC"/>
      </right>
      <top style="thin">
        <color theme="6"/>
      </top>
      <bottom/>
      <diagonal/>
    </border>
    <border>
      <left/>
      <right style="thin">
        <color rgb="FF66FFCC"/>
      </right>
      <top style="thin">
        <color rgb="FF92D050"/>
      </top>
      <bottom/>
      <diagonal/>
    </border>
    <border>
      <left style="thin">
        <color rgb="FF66FFCC"/>
      </left>
      <right style="thin">
        <color rgb="FF66FFCC"/>
      </right>
      <top style="thin">
        <color rgb="FF92D050"/>
      </top>
      <bottom/>
      <diagonal/>
    </border>
    <border>
      <left style="medium">
        <color rgb="FF66FFCC"/>
      </left>
      <right/>
      <top/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/>
      <bottom/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21FFB5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 style="thin">
        <color rgb="FF66FFCC"/>
      </left>
      <right/>
      <top style="thin">
        <color rgb="FF92D050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/>
      <diagonal/>
    </border>
    <border>
      <left style="medium">
        <color rgb="FF21FFB5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/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/>
      <top style="medium">
        <color rgb="FF21FFB5"/>
      </top>
      <bottom style="medium">
        <color rgb="FF21FFB5"/>
      </bottom>
      <diagonal/>
    </border>
    <border>
      <left/>
      <right/>
      <top/>
      <bottom style="medium">
        <color rgb="FF21FFB5"/>
      </bottom>
      <diagonal/>
    </border>
    <border>
      <left style="medium">
        <color rgb="FF66FFCC"/>
      </left>
      <right/>
      <top style="medium">
        <color rgb="FF21FFB5"/>
      </top>
      <bottom style="thin">
        <color rgb="FF66FFCC"/>
      </bottom>
      <diagonal/>
    </border>
    <border>
      <left/>
      <right style="thin">
        <color rgb="FF66FFCC"/>
      </right>
      <top style="medium">
        <color rgb="FF21FFB5"/>
      </top>
      <bottom style="thin">
        <color rgb="FF66FFCC"/>
      </bottom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/>
      <right style="medium">
        <color rgb="FF21FFB5"/>
      </right>
      <top style="thin">
        <color theme="6"/>
      </top>
      <bottom style="medium">
        <color rgb="FF21FFB5"/>
      </bottom>
      <diagonal/>
    </border>
    <border>
      <left style="thin">
        <color rgb="FF00FF99"/>
      </left>
      <right style="thin">
        <color rgb="FF00FF99"/>
      </right>
      <top style="medium">
        <color rgb="FF21FFB5"/>
      </top>
      <bottom style="medium">
        <color rgb="FF21FFB5"/>
      </bottom>
      <diagonal/>
    </border>
    <border>
      <left style="thin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/>
      <diagonal/>
    </border>
    <border>
      <left style="thin">
        <color rgb="FF66FFCC"/>
      </left>
      <right style="medium">
        <color rgb="FF21FFB5"/>
      </right>
      <top/>
      <bottom style="medium">
        <color rgb="FF00FF99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/>
      <diagonal/>
    </border>
    <border>
      <left style="thick">
        <color rgb="FF21FFB5"/>
      </left>
      <right style="medium">
        <color rgb="FF21FFB5"/>
      </right>
      <top style="thick">
        <color rgb="FF21FFB5"/>
      </top>
      <bottom/>
      <diagonal/>
    </border>
    <border>
      <left/>
      <right/>
      <top style="thick">
        <color rgb="FF21FFB5"/>
      </top>
      <bottom style="medium">
        <color rgb="FF21FFB5"/>
      </bottom>
      <diagonal/>
    </border>
    <border>
      <left/>
      <right style="medium">
        <color rgb="FF21FFB5"/>
      </right>
      <top style="thick">
        <color rgb="FF21FFB5"/>
      </top>
      <bottom style="medium">
        <color rgb="FF21FFB5"/>
      </bottom>
      <diagonal/>
    </border>
    <border>
      <left style="medium">
        <color rgb="FF21FFB5"/>
      </left>
      <right/>
      <top style="thick">
        <color rgb="FF21FFB5"/>
      </top>
      <bottom style="medium">
        <color rgb="FF21FFB5"/>
      </bottom>
      <diagonal/>
    </border>
    <border>
      <left style="medium">
        <color rgb="FF21FFB5"/>
      </left>
      <right style="thick">
        <color rgb="FF21FFB5"/>
      </right>
      <top style="thick">
        <color rgb="FF21FFB5"/>
      </top>
      <bottom/>
      <diagonal/>
    </border>
    <border>
      <left style="thick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thick">
        <color rgb="FF21FFB5"/>
      </right>
      <top/>
      <bottom/>
      <diagonal/>
    </border>
    <border>
      <left style="thick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/>
      <diagonal/>
    </border>
    <border>
      <left style="thick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/>
      <diagonal/>
    </border>
    <border>
      <left style="thick">
        <color rgb="FF21FFB5"/>
      </left>
      <right style="medium">
        <color rgb="FF66FFCC"/>
      </right>
      <top style="medium">
        <color rgb="FF00FF99"/>
      </top>
      <bottom style="thick">
        <color rgb="FF21FFB5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thick">
        <color rgb="FF21FFB5"/>
      </bottom>
      <diagonal/>
    </border>
    <border>
      <left style="medium">
        <color rgb="FF21FFB5"/>
      </left>
      <right style="thick">
        <color rgb="FF21FFB5"/>
      </right>
      <top/>
      <bottom style="thick">
        <color rgb="FF21FFB5"/>
      </bottom>
      <diagonal/>
    </border>
    <border>
      <left/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/>
      <top/>
      <bottom/>
      <diagonal/>
    </border>
    <border>
      <left/>
      <right style="thin">
        <color rgb="FF66FFCC"/>
      </right>
      <top/>
      <bottom style="thin">
        <color theme="6"/>
      </bottom>
      <diagonal/>
    </border>
    <border>
      <left/>
      <right/>
      <top style="medium">
        <color rgb="FF21FFB5"/>
      </top>
      <bottom/>
      <diagonal/>
    </border>
    <border>
      <left/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theme="6"/>
      </bottom>
      <diagonal/>
    </border>
    <border>
      <left/>
      <right/>
      <top style="thick">
        <color rgb="FF21FFB5"/>
      </top>
      <bottom/>
      <diagonal/>
    </border>
    <border>
      <left/>
      <right style="medium">
        <color rgb="FF66FFCC"/>
      </right>
      <top/>
      <bottom style="thin">
        <color theme="6"/>
      </bottom>
      <diagonal/>
    </border>
  </borders>
  <cellStyleXfs count="14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horizontal="center"/>
    </xf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/>
    <xf numFmtId="0" fontId="24" fillId="0" borderId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25" applyNumberFormat="0" applyAlignment="0" applyProtection="0"/>
    <xf numFmtId="0" fontId="33" fillId="10" borderId="26" applyNumberFormat="0" applyAlignment="0" applyProtection="0"/>
    <xf numFmtId="0" fontId="34" fillId="10" borderId="25" applyNumberFormat="0" applyAlignment="0" applyProtection="0"/>
    <xf numFmtId="0" fontId="35" fillId="0" borderId="27" applyNumberFormat="0" applyFill="0" applyAlignment="0" applyProtection="0"/>
    <xf numFmtId="0" fontId="36" fillId="11" borderId="28" applyNumberFormat="0" applyAlignment="0" applyProtection="0"/>
    <xf numFmtId="0" fontId="37" fillId="0" borderId="0" applyNumberFormat="0" applyFill="0" applyBorder="0" applyAlignment="0" applyProtection="0"/>
    <xf numFmtId="0" fontId="24" fillId="12" borderId="2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0" fontId="4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25" applyNumberFormat="0" applyAlignment="0" applyProtection="0"/>
    <xf numFmtId="0" fontId="55" fillId="10" borderId="26" applyNumberFormat="0" applyAlignment="0" applyProtection="0"/>
    <xf numFmtId="0" fontId="56" fillId="10" borderId="25" applyNumberFormat="0" applyAlignment="0" applyProtection="0"/>
    <xf numFmtId="0" fontId="57" fillId="0" borderId="27" applyNumberFormat="0" applyFill="0" applyAlignment="0" applyProtection="0"/>
    <xf numFmtId="0" fontId="58" fillId="11" borderId="28" applyNumberFormat="0" applyAlignment="0" applyProtection="0"/>
    <xf numFmtId="0" fontId="59" fillId="0" borderId="0" applyNumberFormat="0" applyFill="0" applyBorder="0" applyAlignment="0" applyProtection="0"/>
    <xf numFmtId="0" fontId="4" fillId="12" borderId="2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2" fillId="36" borderId="0" applyNumberFormat="0" applyBorder="0" applyAlignment="0" applyProtection="0"/>
    <xf numFmtId="0" fontId="3" fillId="0" borderId="0"/>
    <xf numFmtId="0" fontId="3" fillId="12" borderId="2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2" fillId="12" borderId="2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12" borderId="2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57">
    <xf numFmtId="0" fontId="0" fillId="0" borderId="0" xfId="0"/>
    <xf numFmtId="0" fontId="17" fillId="5" borderId="11" xfId="1" applyFont="1" applyFill="1" applyBorder="1" applyAlignment="1">
      <alignment horizontal="center" vertical="center" wrapText="1" readingOrder="2"/>
    </xf>
    <xf numFmtId="0" fontId="17" fillId="5" borderId="12" xfId="1" applyFont="1" applyFill="1" applyBorder="1" applyAlignment="1">
      <alignment horizontal="center" vertical="center" wrapText="1" readingOrder="2"/>
    </xf>
    <xf numFmtId="0" fontId="17" fillId="5" borderId="13" xfId="1" applyFont="1" applyFill="1" applyBorder="1" applyAlignment="1">
      <alignment horizontal="center" vertical="center" wrapText="1" readingOrder="2"/>
    </xf>
    <xf numFmtId="0" fontId="18" fillId="0" borderId="11" xfId="1" applyFont="1" applyFill="1" applyBorder="1" applyAlignment="1">
      <alignment horizontal="center" vertical="center" wrapText="1" readingOrder="2"/>
    </xf>
    <xf numFmtId="0" fontId="18" fillId="0" borderId="12" xfId="1" applyFont="1" applyFill="1" applyBorder="1" applyAlignment="1">
      <alignment horizontal="center" vertical="center" wrapText="1" readingOrder="2"/>
    </xf>
    <xf numFmtId="0" fontId="18" fillId="0" borderId="13" xfId="1" applyFont="1" applyFill="1" applyBorder="1" applyAlignment="1">
      <alignment horizontal="center" vertical="center" wrapText="1" readingOrder="2"/>
    </xf>
    <xf numFmtId="0" fontId="17" fillId="5" borderId="14" xfId="1" applyFont="1" applyFill="1" applyBorder="1" applyAlignment="1">
      <alignment horizontal="center" vertical="center" wrapText="1" readingOrder="2"/>
    </xf>
    <xf numFmtId="0" fontId="18" fillId="0" borderId="14" xfId="1" applyFont="1" applyFill="1" applyBorder="1" applyAlignment="1">
      <alignment horizontal="center" vertical="center" wrapText="1" readingOrder="2"/>
    </xf>
    <xf numFmtId="0" fontId="17" fillId="5" borderId="16" xfId="1" applyFont="1" applyFill="1" applyBorder="1" applyAlignment="1">
      <alignment horizontal="center" vertical="center" wrapText="1" readingOrder="2"/>
    </xf>
    <xf numFmtId="0" fontId="18" fillId="0" borderId="16" xfId="1" applyFont="1" applyFill="1" applyBorder="1" applyAlignment="1">
      <alignment horizontal="center" vertical="center" wrapText="1" readingOrder="2"/>
    </xf>
    <xf numFmtId="0" fontId="22" fillId="2" borderId="2" xfId="1" applyFont="1" applyFill="1" applyBorder="1" applyAlignment="1">
      <alignment horizontal="center" vertical="center" wrapText="1" readingOrder="2"/>
    </xf>
    <xf numFmtId="0" fontId="22" fillId="2" borderId="9" xfId="1" applyFont="1" applyFill="1" applyBorder="1" applyAlignment="1">
      <alignment horizontal="center" vertical="center" wrapText="1" readingOrder="2"/>
    </xf>
    <xf numFmtId="168" fontId="0" fillId="0" borderId="0" xfId="0" applyNumberFormat="1"/>
    <xf numFmtId="1" fontId="0" fillId="0" borderId="0" xfId="0" applyNumberFormat="1"/>
    <xf numFmtId="1" fontId="20" fillId="2" borderId="19" xfId="1" applyNumberFormat="1" applyFont="1" applyFill="1" applyBorder="1" applyAlignment="1">
      <alignment horizontal="center" vertical="center" wrapText="1" readingOrder="2"/>
    </xf>
    <xf numFmtId="1" fontId="20" fillId="5" borderId="19" xfId="1" applyNumberFormat="1" applyFont="1" applyFill="1" applyBorder="1" applyAlignment="1">
      <alignment horizontal="center" vertical="center" wrapText="1" readingOrder="2"/>
    </xf>
    <xf numFmtId="169" fontId="0" fillId="0" borderId="0" xfId="0" applyNumberFormat="1"/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1" fontId="20" fillId="5" borderId="44" xfId="1" applyNumberFormat="1" applyFont="1" applyFill="1" applyBorder="1" applyAlignment="1">
      <alignment horizontal="center" vertical="center" wrapText="1" readingOrder="2"/>
    </xf>
    <xf numFmtId="1" fontId="20" fillId="5" borderId="45" xfId="1" applyNumberFormat="1" applyFont="1" applyFill="1" applyBorder="1" applyAlignment="1">
      <alignment horizontal="center" vertical="center" wrapText="1" readingOrder="2"/>
    </xf>
    <xf numFmtId="1" fontId="20" fillId="2" borderId="44" xfId="1" applyNumberFormat="1" applyFont="1" applyFill="1" applyBorder="1" applyAlignment="1">
      <alignment horizontal="center" vertical="center" wrapText="1" readingOrder="2"/>
    </xf>
    <xf numFmtId="1" fontId="20" fillId="2" borderId="45" xfId="1" applyNumberFormat="1" applyFont="1" applyFill="1" applyBorder="1" applyAlignment="1">
      <alignment horizontal="center" vertical="center" wrapText="1" readingOrder="2"/>
    </xf>
    <xf numFmtId="1" fontId="20" fillId="37" borderId="31" xfId="1" applyNumberFormat="1" applyFont="1" applyFill="1" applyBorder="1" applyAlignment="1">
      <alignment horizontal="center" vertical="center" wrapText="1"/>
    </xf>
    <xf numFmtId="0" fontId="18" fillId="0" borderId="50" xfId="1" applyFont="1" applyFill="1" applyBorder="1" applyAlignment="1">
      <alignment horizontal="center" vertical="center" wrapText="1" readingOrder="2"/>
    </xf>
    <xf numFmtId="0" fontId="18" fillId="0" borderId="17" xfId="1" applyFont="1" applyFill="1" applyBorder="1" applyAlignment="1">
      <alignment horizontal="center" vertical="center" wrapText="1" readingOrder="2"/>
    </xf>
    <xf numFmtId="0" fontId="18" fillId="0" borderId="51" xfId="1" applyFont="1" applyFill="1" applyBorder="1" applyAlignment="1">
      <alignment horizontal="center" vertical="center" wrapText="1" readingOrder="2"/>
    </xf>
    <xf numFmtId="0" fontId="18" fillId="0" borderId="52" xfId="1" applyFont="1" applyFill="1" applyBorder="1" applyAlignment="1">
      <alignment horizontal="center" vertical="center" wrapText="1" readingOrder="2"/>
    </xf>
    <xf numFmtId="0" fontId="18" fillId="0" borderId="53" xfId="1" applyFont="1" applyFill="1" applyBorder="1" applyAlignment="1">
      <alignment horizontal="center" vertical="center" wrapText="1" readingOrder="2"/>
    </xf>
    <xf numFmtId="0" fontId="23" fillId="37" borderId="31" xfId="1" applyFont="1" applyFill="1" applyBorder="1" applyAlignment="1">
      <alignment horizontal="center" vertical="center" wrapText="1" readingOrder="2"/>
    </xf>
    <xf numFmtId="0" fontId="17" fillId="3" borderId="54" xfId="1" applyFont="1" applyFill="1" applyBorder="1" applyAlignment="1">
      <alignment vertical="center" wrapText="1" readingOrder="2"/>
    </xf>
    <xf numFmtId="0" fontId="17" fillId="3" borderId="2" xfId="1" applyFont="1" applyFill="1" applyBorder="1" applyAlignment="1">
      <alignment vertical="center" wrapText="1" readingOrder="2"/>
    </xf>
    <xf numFmtId="0" fontId="18" fillId="0" borderId="56" xfId="1" applyFont="1" applyFill="1" applyBorder="1" applyAlignment="1">
      <alignment horizontal="center" vertical="center" wrapText="1" readingOrder="2"/>
    </xf>
    <xf numFmtId="0" fontId="19" fillId="3" borderId="55" xfId="1" applyFont="1" applyFill="1" applyBorder="1" applyAlignment="1">
      <alignment horizontal="center" vertical="center" wrapText="1" readingOrder="2"/>
    </xf>
    <xf numFmtId="0" fontId="13" fillId="4" borderId="57" xfId="1" applyFont="1" applyFill="1" applyBorder="1" applyAlignment="1">
      <alignment horizontal="center" vertical="center" wrapText="1"/>
    </xf>
    <xf numFmtId="0" fontId="17" fillId="5" borderId="58" xfId="1" applyFont="1" applyFill="1" applyBorder="1" applyAlignment="1">
      <alignment horizontal="center" vertical="center" wrapText="1" readingOrder="2"/>
    </xf>
    <xf numFmtId="0" fontId="18" fillId="0" borderId="58" xfId="1" applyFont="1" applyFill="1" applyBorder="1" applyAlignment="1">
      <alignment horizontal="center" vertical="center" wrapText="1" readingOrder="2"/>
    </xf>
    <xf numFmtId="0" fontId="11" fillId="5" borderId="62" xfId="1" applyFont="1" applyFill="1" applyBorder="1" applyAlignment="1">
      <alignment horizontal="center" vertical="center" wrapText="1" readingOrder="2"/>
    </xf>
    <xf numFmtId="0" fontId="11" fillId="2" borderId="62" xfId="1" applyFont="1" applyFill="1" applyBorder="1" applyAlignment="1">
      <alignment horizontal="center" vertical="center" wrapText="1" readingOrder="2"/>
    </xf>
    <xf numFmtId="0" fontId="15" fillId="37" borderId="31" xfId="1" applyFont="1" applyFill="1" applyBorder="1" applyAlignment="1">
      <alignment horizontal="center" vertical="center" wrapText="1"/>
    </xf>
    <xf numFmtId="0" fontId="11" fillId="4" borderId="31" xfId="1" applyFont="1" applyFill="1" applyBorder="1" applyAlignment="1">
      <alignment horizontal="center" vertical="center"/>
    </xf>
    <xf numFmtId="1" fontId="20" fillId="4" borderId="31" xfId="1" applyNumberFormat="1" applyFont="1" applyFill="1" applyBorder="1" applyAlignment="1">
      <alignment horizontal="center" vertical="center"/>
    </xf>
    <xf numFmtId="0" fontId="17" fillId="5" borderId="66" xfId="1" applyFont="1" applyFill="1" applyBorder="1" applyAlignment="1">
      <alignment horizontal="center" vertical="center" wrapText="1" readingOrder="2"/>
    </xf>
    <xf numFmtId="0" fontId="17" fillId="5" borderId="67" xfId="1" applyFont="1" applyFill="1" applyBorder="1" applyAlignment="1">
      <alignment horizontal="center" vertical="center" wrapText="1" readingOrder="2"/>
    </xf>
    <xf numFmtId="0" fontId="17" fillId="5" borderId="68" xfId="1" applyFont="1" applyFill="1" applyBorder="1" applyAlignment="1">
      <alignment horizontal="center" vertical="center" wrapText="1" readingOrder="2"/>
    </xf>
    <xf numFmtId="0" fontId="18" fillId="0" borderId="69" xfId="1" applyFont="1" applyFill="1" applyBorder="1" applyAlignment="1">
      <alignment horizontal="center" vertical="center" wrapText="1" readingOrder="2"/>
    </xf>
    <xf numFmtId="0" fontId="16" fillId="5" borderId="70" xfId="1" applyFont="1" applyFill="1" applyBorder="1" applyAlignment="1">
      <alignment horizontal="center" vertical="center" wrapText="1" readingOrder="2"/>
    </xf>
    <xf numFmtId="0" fontId="16" fillId="0" borderId="71" xfId="1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23" fillId="37" borderId="61" xfId="1" applyFont="1" applyFill="1" applyBorder="1" applyAlignment="1">
      <alignment horizontal="center" vertical="center" wrapText="1" readingOrder="2"/>
    </xf>
    <xf numFmtId="0" fontId="17" fillId="5" borderId="56" xfId="1" applyFont="1" applyFill="1" applyBorder="1" applyAlignment="1">
      <alignment horizontal="center" vertical="center" wrapText="1" readingOrder="2"/>
    </xf>
    <xf numFmtId="0" fontId="17" fillId="5" borderId="69" xfId="1" applyFont="1" applyFill="1" applyBorder="1" applyAlignment="1">
      <alignment horizontal="center" vertical="center" wrapText="1" readingOrder="2"/>
    </xf>
    <xf numFmtId="0" fontId="17" fillId="5" borderId="76" xfId="1" applyFont="1" applyFill="1" applyBorder="1" applyAlignment="1">
      <alignment horizontal="center" vertical="center" wrapText="1" readingOrder="2"/>
    </xf>
    <xf numFmtId="0" fontId="17" fillId="5" borderId="77" xfId="1" applyFont="1" applyFill="1" applyBorder="1" applyAlignment="1">
      <alignment horizontal="center" vertical="center" wrapText="1" readingOrder="2"/>
    </xf>
    <xf numFmtId="0" fontId="17" fillId="5" borderId="78" xfId="1" applyFont="1" applyFill="1" applyBorder="1" applyAlignment="1">
      <alignment horizontal="center" vertical="center" wrapText="1" readingOrder="2"/>
    </xf>
    <xf numFmtId="0" fontId="17" fillId="3" borderId="72" xfId="1" applyFont="1" applyFill="1" applyBorder="1" applyAlignment="1">
      <alignment horizontal="center" vertical="center" wrapText="1" readingOrder="2"/>
    </xf>
    <xf numFmtId="0" fontId="17" fillId="3" borderId="79" xfId="1" applyFont="1" applyFill="1" applyBorder="1" applyAlignment="1">
      <alignment horizontal="center" vertical="center" wrapText="1" readingOrder="2"/>
    </xf>
    <xf numFmtId="0" fontId="17" fillId="3" borderId="80" xfId="1" applyFont="1" applyFill="1" applyBorder="1" applyAlignment="1">
      <alignment horizontal="center" vertical="center" wrapText="1" readingOrder="2"/>
    </xf>
    <xf numFmtId="0" fontId="17" fillId="3" borderId="0" xfId="1" applyFont="1" applyFill="1" applyBorder="1" applyAlignment="1">
      <alignment vertical="center" wrapText="1" readingOrder="2"/>
    </xf>
    <xf numFmtId="0" fontId="23" fillId="4" borderId="31" xfId="1" applyFont="1" applyFill="1" applyBorder="1" applyAlignment="1">
      <alignment horizontal="center" vertical="center" wrapText="1" readingOrder="2"/>
    </xf>
    <xf numFmtId="0" fontId="17" fillId="3" borderId="31" xfId="1" applyFont="1" applyFill="1" applyBorder="1" applyAlignment="1">
      <alignment horizontal="center" vertical="center" wrapText="1" readingOrder="2"/>
    </xf>
    <xf numFmtId="0" fontId="17" fillId="5" borderId="49" xfId="1" applyFont="1" applyFill="1" applyBorder="1" applyAlignment="1">
      <alignment horizontal="center" vertical="center" wrapText="1" readingOrder="2"/>
    </xf>
    <xf numFmtId="0" fontId="18" fillId="0" borderId="49" xfId="1" applyFont="1" applyFill="1" applyBorder="1" applyAlignment="1">
      <alignment horizontal="center" vertical="center" wrapText="1" readingOrder="2"/>
    </xf>
    <xf numFmtId="0" fontId="18" fillId="0" borderId="83" xfId="1" applyFont="1" applyFill="1" applyBorder="1" applyAlignment="1">
      <alignment horizontal="center" vertical="center" wrapText="1" readingOrder="2"/>
    </xf>
    <xf numFmtId="0" fontId="16" fillId="5" borderId="92" xfId="1" applyFont="1" applyFill="1" applyBorder="1" applyAlignment="1">
      <alignment horizontal="center" vertical="center" wrapText="1" readingOrder="2"/>
    </xf>
    <xf numFmtId="0" fontId="16" fillId="0" borderId="93" xfId="1" applyFont="1" applyFill="1" applyBorder="1" applyAlignment="1">
      <alignment horizontal="center" vertical="center" wrapText="1" readingOrder="2"/>
    </xf>
    <xf numFmtId="0" fontId="16" fillId="0" borderId="94" xfId="1" applyFont="1" applyFill="1" applyBorder="1" applyAlignment="1">
      <alignment horizontal="center" vertical="center" wrapText="1" readingOrder="2"/>
    </xf>
    <xf numFmtId="0" fontId="19" fillId="3" borderId="96" xfId="1" applyFont="1" applyFill="1" applyBorder="1" applyAlignment="1">
      <alignment horizontal="center" vertical="center" wrapText="1" readingOrder="2"/>
    </xf>
    <xf numFmtId="0" fontId="13" fillId="4" borderId="97" xfId="1" applyFont="1" applyFill="1" applyBorder="1" applyAlignment="1">
      <alignment horizontal="center" vertical="center" wrapText="1"/>
    </xf>
    <xf numFmtId="0" fontId="23" fillId="4" borderId="98" xfId="1" applyFont="1" applyFill="1" applyBorder="1" applyAlignment="1">
      <alignment horizontal="center" vertical="center" wrapText="1" readingOrder="2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46" fillId="37" borderId="31" xfId="1" applyFont="1" applyFill="1" applyBorder="1" applyAlignment="1">
      <alignment horizontal="center" vertical="center" wrapText="1"/>
    </xf>
    <xf numFmtId="0" fontId="46" fillId="37" borderId="95" xfId="1" applyFont="1" applyFill="1" applyBorder="1" applyAlignment="1">
      <alignment horizontal="center" vertical="center" wrapText="1"/>
    </xf>
    <xf numFmtId="0" fontId="63" fillId="5" borderId="62" xfId="1" applyFont="1" applyFill="1" applyBorder="1" applyAlignment="1">
      <alignment horizontal="center" vertical="center" wrapText="1" readingOrder="2"/>
    </xf>
    <xf numFmtId="0" fontId="63" fillId="2" borderId="62" xfId="1" applyFont="1" applyFill="1" applyBorder="1" applyAlignment="1">
      <alignment horizontal="center" vertical="center" wrapText="1" readingOrder="2"/>
    </xf>
    <xf numFmtId="2" fontId="20" fillId="4" borderId="31" xfId="1" applyNumberFormat="1" applyFont="1" applyFill="1" applyBorder="1" applyAlignment="1">
      <alignment horizontal="center" vertical="center"/>
    </xf>
    <xf numFmtId="0" fontId="17" fillId="5" borderId="103" xfId="1" applyFont="1" applyFill="1" applyBorder="1" applyAlignment="1">
      <alignment horizontal="center" vertical="center" wrapText="1" readingOrder="2"/>
    </xf>
    <xf numFmtId="0" fontId="17" fillId="5" borderId="106" xfId="1" applyFont="1" applyFill="1" applyBorder="1" applyAlignment="1">
      <alignment horizontal="center" vertical="center" wrapText="1" readingOrder="2"/>
    </xf>
    <xf numFmtId="0" fontId="17" fillId="5" borderId="108" xfId="1" applyFont="1" applyFill="1" applyBorder="1" applyAlignment="1">
      <alignment horizontal="center" vertical="center" wrapText="1" readingOrder="2"/>
    </xf>
    <xf numFmtId="2" fontId="20" fillId="5" borderId="44" xfId="1" applyNumberFormat="1" applyFont="1" applyFill="1" applyBorder="1" applyAlignment="1">
      <alignment horizontal="center" vertical="center" wrapText="1" readingOrder="2"/>
    </xf>
    <xf numFmtId="2" fontId="20" fillId="5" borderId="4" xfId="1" applyNumberFormat="1" applyFont="1" applyFill="1" applyBorder="1" applyAlignment="1">
      <alignment horizontal="center" vertical="center" wrapText="1" readingOrder="2"/>
    </xf>
    <xf numFmtId="2" fontId="20" fillId="5" borderId="45" xfId="1" applyNumberFormat="1" applyFont="1" applyFill="1" applyBorder="1" applyAlignment="1">
      <alignment horizontal="center" vertical="center" wrapText="1" readingOrder="2"/>
    </xf>
    <xf numFmtId="2" fontId="20" fillId="2" borderId="44" xfId="1" applyNumberFormat="1" applyFont="1" applyFill="1" applyBorder="1" applyAlignment="1">
      <alignment horizontal="center" vertical="center" wrapText="1" readingOrder="2"/>
    </xf>
    <xf numFmtId="2" fontId="20" fillId="2" borderId="4" xfId="1" applyNumberFormat="1" applyFont="1" applyFill="1" applyBorder="1" applyAlignment="1">
      <alignment horizontal="center" vertical="center" wrapText="1" readingOrder="2"/>
    </xf>
    <xf numFmtId="2" fontId="20" fillId="2" borderId="45" xfId="1" applyNumberFormat="1" applyFont="1" applyFill="1" applyBorder="1" applyAlignment="1">
      <alignment horizontal="center" vertical="center" wrapText="1" readingOrder="2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 textRotation="90"/>
    </xf>
    <xf numFmtId="0" fontId="9" fillId="0" borderId="61" xfId="0" applyFont="1" applyBorder="1" applyAlignment="1">
      <alignment horizontal="center" vertical="center" textRotation="90"/>
    </xf>
    <xf numFmtId="0" fontId="44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1" fillId="2" borderId="73" xfId="0" applyFont="1" applyFill="1" applyBorder="1" applyAlignment="1">
      <alignment horizontal="center" vertical="center"/>
    </xf>
    <xf numFmtId="0" fontId="42" fillId="2" borderId="59" xfId="1" applyFont="1" applyFill="1" applyBorder="1" applyAlignment="1">
      <alignment horizontal="center" vertical="center" wrapText="1"/>
    </xf>
    <xf numFmtId="0" fontId="10" fillId="2" borderId="61" xfId="1" applyFont="1" applyFill="1" applyBorder="1" applyAlignment="1">
      <alignment horizontal="center" vertical="center" wrapText="1"/>
    </xf>
    <xf numFmtId="0" fontId="10" fillId="2" borderId="47" xfId="1" applyFont="1" applyFill="1" applyBorder="1" applyAlignment="1">
      <alignment horizontal="center" vertical="center" wrapText="1"/>
    </xf>
    <xf numFmtId="0" fontId="10" fillId="2" borderId="48" xfId="1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9" fillId="2" borderId="87" xfId="1" applyFont="1" applyFill="1" applyBorder="1" applyAlignment="1">
      <alignment horizontal="center" vertical="center" wrapText="1" readingOrder="2"/>
    </xf>
    <xf numFmtId="0" fontId="9" fillId="2" borderId="85" xfId="1" applyFont="1" applyFill="1" applyBorder="1" applyAlignment="1">
      <alignment horizontal="center" vertical="center" wrapText="1" readingOrder="2"/>
    </xf>
    <xf numFmtId="0" fontId="9" fillId="2" borderId="86" xfId="1" applyFont="1" applyFill="1" applyBorder="1" applyAlignment="1">
      <alignment horizontal="center" vertical="center" wrapText="1" readingOrder="2"/>
    </xf>
    <xf numFmtId="0" fontId="22" fillId="2" borderId="1" xfId="1" applyFont="1" applyFill="1" applyBorder="1" applyAlignment="1">
      <alignment horizontal="center" vertical="center" wrapText="1" readingOrder="2"/>
    </xf>
    <xf numFmtId="0" fontId="22" fillId="2" borderId="3" xfId="1" applyFont="1" applyFill="1" applyBorder="1" applyAlignment="1">
      <alignment horizontal="center" vertical="center" wrapText="1" readingOrder="2"/>
    </xf>
    <xf numFmtId="0" fontId="22" fillId="2" borderId="7" xfId="1" applyFont="1" applyFill="1" applyBorder="1" applyAlignment="1">
      <alignment horizontal="center" vertical="center" wrapText="1" readingOrder="2"/>
    </xf>
    <xf numFmtId="0" fontId="22" fillId="2" borderId="5" xfId="1" applyFont="1" applyFill="1" applyBorder="1" applyAlignment="1">
      <alignment horizontal="center" vertical="center" wrapText="1" readingOrder="2"/>
    </xf>
    <xf numFmtId="0" fontId="17" fillId="3" borderId="72" xfId="1" applyFont="1" applyFill="1" applyBorder="1" applyAlignment="1">
      <alignment horizontal="center" vertical="center" wrapText="1" readingOrder="2"/>
    </xf>
    <xf numFmtId="0" fontId="17" fillId="3" borderId="101" xfId="1" applyFont="1" applyFill="1" applyBorder="1" applyAlignment="1">
      <alignment horizontal="center" vertical="center" wrapText="1" readingOrder="2"/>
    </xf>
    <xf numFmtId="0" fontId="17" fillId="3" borderId="100" xfId="1" applyFont="1" applyFill="1" applyBorder="1" applyAlignment="1">
      <alignment horizontal="center" vertical="center" wrapText="1" readingOrder="2"/>
    </xf>
    <xf numFmtId="0" fontId="9" fillId="2" borderId="107" xfId="1" applyFont="1" applyFill="1" applyBorder="1" applyAlignment="1">
      <alignment horizontal="center" vertical="center" wrapText="1" readingOrder="2"/>
    </xf>
    <xf numFmtId="0" fontId="9" fillId="2" borderId="0" xfId="1" applyFont="1" applyFill="1" applyBorder="1" applyAlignment="1">
      <alignment horizontal="center" vertical="center" wrapText="1" readingOrder="2"/>
    </xf>
    <xf numFmtId="0" fontId="9" fillId="2" borderId="2" xfId="1" applyFont="1" applyFill="1" applyBorder="1" applyAlignment="1">
      <alignment horizontal="center" vertical="center" wrapText="1" readingOrder="2"/>
    </xf>
    <xf numFmtId="0" fontId="22" fillId="2" borderId="8" xfId="1" applyFont="1" applyFill="1" applyBorder="1" applyAlignment="1">
      <alignment horizontal="center" vertical="center" wrapText="1" readingOrder="2"/>
    </xf>
    <xf numFmtId="0" fontId="22" fillId="2" borderId="6" xfId="1" applyFont="1" applyFill="1" applyBorder="1" applyAlignment="1">
      <alignment horizontal="center" vertical="center" wrapText="1" readingOrder="2"/>
    </xf>
    <xf numFmtId="0" fontId="22" fillId="2" borderId="37" xfId="1" applyFont="1" applyFill="1" applyBorder="1" applyAlignment="1">
      <alignment horizontal="center" vertical="center" wrapText="1" readingOrder="2"/>
    </xf>
    <xf numFmtId="0" fontId="22" fillId="2" borderId="18" xfId="1" applyFont="1" applyFill="1" applyBorder="1" applyAlignment="1">
      <alignment horizontal="center" vertical="center" wrapText="1" readingOrder="2"/>
    </xf>
    <xf numFmtId="0" fontId="41" fillId="2" borderId="0" xfId="0" applyFont="1" applyFill="1" applyBorder="1" applyAlignment="1">
      <alignment horizontal="center" vertical="center"/>
    </xf>
    <xf numFmtId="0" fontId="9" fillId="2" borderId="59" xfId="1" applyFont="1" applyFill="1" applyBorder="1" applyAlignment="1">
      <alignment horizontal="center" vertical="center" wrapText="1" readingOrder="2"/>
    </xf>
    <xf numFmtId="0" fontId="9" fillId="2" borderId="60" xfId="1" applyFont="1" applyFill="1" applyBorder="1" applyAlignment="1">
      <alignment horizontal="center" vertical="center" wrapText="1" readingOrder="2"/>
    </xf>
    <xf numFmtId="0" fontId="9" fillId="2" borderId="61" xfId="1" applyFont="1" applyFill="1" applyBorder="1" applyAlignment="1">
      <alignment horizontal="center" vertical="center" wrapText="1" readingOrder="2"/>
    </xf>
    <xf numFmtId="0" fontId="22" fillId="2" borderId="74" xfId="1" applyFont="1" applyFill="1" applyBorder="1" applyAlignment="1">
      <alignment horizontal="center" vertical="center" wrapText="1" readingOrder="2"/>
    </xf>
    <xf numFmtId="0" fontId="22" fillId="2" borderId="75" xfId="1" applyFont="1" applyFill="1" applyBorder="1" applyAlignment="1">
      <alignment horizontal="center" vertical="center" wrapText="1" readingOrder="2"/>
    </xf>
    <xf numFmtId="0" fontId="22" fillId="2" borderId="81" xfId="1" applyFont="1" applyFill="1" applyBorder="1" applyAlignment="1">
      <alignment horizontal="center" vertical="center" wrapText="1" readingOrder="2"/>
    </xf>
    <xf numFmtId="0" fontId="22" fillId="2" borderId="82" xfId="1" applyFont="1" applyFill="1" applyBorder="1" applyAlignment="1">
      <alignment horizontal="center" vertical="center" wrapText="1" readingOrder="2"/>
    </xf>
    <xf numFmtId="0" fontId="14" fillId="2" borderId="6" xfId="1" applyFont="1" applyFill="1" applyBorder="1" applyAlignment="1">
      <alignment horizontal="center" vertical="center" wrapText="1" readingOrder="2"/>
    </xf>
    <xf numFmtId="0" fontId="14" fillId="2" borderId="18" xfId="1" applyFont="1" applyFill="1" applyBorder="1" applyAlignment="1">
      <alignment horizontal="center" vertical="center" wrapText="1" readingOrder="2"/>
    </xf>
    <xf numFmtId="0" fontId="22" fillId="2" borderId="10" xfId="1" applyFont="1" applyFill="1" applyBorder="1" applyAlignment="1">
      <alignment horizontal="center" vertical="center" wrapText="1" readingOrder="2"/>
    </xf>
    <xf numFmtId="0" fontId="14" fillId="2" borderId="15" xfId="1" applyFont="1" applyFill="1" applyBorder="1" applyAlignment="1">
      <alignment horizontal="center" vertical="center" wrapText="1" readingOrder="2"/>
    </xf>
    <xf numFmtId="0" fontId="14" fillId="2" borderId="3" xfId="1" applyFont="1" applyFill="1" applyBorder="1" applyAlignment="1">
      <alignment horizontal="center" vertical="center" wrapText="1" readingOrder="2"/>
    </xf>
    <xf numFmtId="0" fontId="14" fillId="2" borderId="5" xfId="1" applyFont="1" applyFill="1" applyBorder="1" applyAlignment="1">
      <alignment horizontal="center" vertical="center" wrapText="1" readingOrder="2"/>
    </xf>
    <xf numFmtId="0" fontId="45" fillId="2" borderId="84" xfId="1" applyFont="1" applyFill="1" applyBorder="1" applyAlignment="1">
      <alignment horizontal="center" vertical="center" wrapText="1" readingOrder="2"/>
    </xf>
    <xf numFmtId="0" fontId="45" fillId="2" borderId="89" xfId="1" applyFont="1" applyFill="1" applyBorder="1" applyAlignment="1">
      <alignment horizontal="center" vertical="center" wrapText="1" readingOrder="2"/>
    </xf>
    <xf numFmtId="0" fontId="45" fillId="2" borderId="91" xfId="1" applyFont="1" applyFill="1" applyBorder="1" applyAlignment="1">
      <alignment horizontal="center" vertical="center" wrapText="1" readingOrder="2"/>
    </xf>
    <xf numFmtId="0" fontId="9" fillId="0" borderId="88" xfId="0" applyFont="1" applyBorder="1" applyAlignment="1">
      <alignment horizontal="center" vertical="center" textRotation="90"/>
    </xf>
    <xf numFmtId="0" fontId="9" fillId="0" borderId="90" xfId="0" applyFont="1" applyBorder="1" applyAlignment="1">
      <alignment horizontal="center" vertical="center" textRotation="90"/>
    </xf>
    <xf numFmtId="0" fontId="9" fillId="0" borderId="99" xfId="0" applyFont="1" applyBorder="1" applyAlignment="1">
      <alignment horizontal="center" vertical="center" textRotation="90"/>
    </xf>
    <xf numFmtId="0" fontId="22" fillId="2" borderId="20" xfId="1" applyFont="1" applyFill="1" applyBorder="1" applyAlignment="1">
      <alignment horizontal="center" vertical="center" wrapText="1" readingOrder="2"/>
    </xf>
    <xf numFmtId="0" fontId="22" fillId="2" borderId="21" xfId="1" applyFont="1" applyFill="1" applyBorder="1" applyAlignment="1">
      <alignment horizontal="center" vertical="center" wrapText="1" readingOrder="2"/>
    </xf>
    <xf numFmtId="0" fontId="22" fillId="2" borderId="35" xfId="1" applyFont="1" applyFill="1" applyBorder="1" applyAlignment="1">
      <alignment horizontal="center" vertical="center" wrapText="1" readingOrder="2"/>
    </xf>
    <xf numFmtId="0" fontId="22" fillId="2" borderId="36" xfId="1" applyFont="1" applyFill="1" applyBorder="1" applyAlignment="1">
      <alignment horizontal="center" vertical="center" wrapText="1" readingOrder="2"/>
    </xf>
    <xf numFmtId="0" fontId="14" fillId="2" borderId="65" xfId="1" applyFont="1" applyFill="1" applyBorder="1" applyAlignment="1">
      <alignment horizontal="center" vertical="center" wrapText="1" readingOrder="2"/>
    </xf>
    <xf numFmtId="0" fontId="9" fillId="2" borderId="32" xfId="1" applyFont="1" applyFill="1" applyBorder="1" applyAlignment="1">
      <alignment horizontal="center" vertical="center" wrapText="1" readingOrder="2"/>
    </xf>
    <xf numFmtId="0" fontId="9" fillId="2" borderId="33" xfId="1" applyFont="1" applyFill="1" applyBorder="1" applyAlignment="1">
      <alignment horizontal="center" vertical="center" wrapText="1" readingOrder="2"/>
    </xf>
    <xf numFmtId="0" fontId="9" fillId="2" borderId="34" xfId="1" applyFont="1" applyFill="1" applyBorder="1" applyAlignment="1">
      <alignment horizontal="center" vertical="center" wrapText="1" readingOrder="2"/>
    </xf>
    <xf numFmtId="0" fontId="45" fillId="2" borderId="47" xfId="1" applyFont="1" applyFill="1" applyBorder="1" applyAlignment="1">
      <alignment horizontal="center" vertical="center" wrapText="1" readingOrder="2"/>
    </xf>
    <xf numFmtId="0" fontId="45" fillId="2" borderId="102" xfId="1" applyFont="1" applyFill="1" applyBorder="1" applyAlignment="1">
      <alignment horizontal="center" vertical="center" wrapText="1" readingOrder="2"/>
    </xf>
    <xf numFmtId="0" fontId="45" fillId="2" borderId="48" xfId="1" applyFont="1" applyFill="1" applyBorder="1" applyAlignment="1">
      <alignment horizontal="center" vertical="center" wrapText="1" readingOrder="2"/>
    </xf>
    <xf numFmtId="0" fontId="14" fillId="2" borderId="52" xfId="1" applyFont="1" applyFill="1" applyBorder="1" applyAlignment="1">
      <alignment horizontal="center" vertical="center" wrapText="1" readingOrder="2"/>
    </xf>
    <xf numFmtId="0" fontId="14" fillId="2" borderId="63" xfId="1" applyFont="1" applyFill="1" applyBorder="1" applyAlignment="1">
      <alignment horizontal="center" vertical="center" wrapText="1" readingOrder="2"/>
    </xf>
    <xf numFmtId="0" fontId="14" fillId="2" borderId="64" xfId="1" applyFont="1" applyFill="1" applyBorder="1" applyAlignment="1">
      <alignment horizontal="center" vertical="center" wrapText="1" readingOrder="2"/>
    </xf>
    <xf numFmtId="0" fontId="14" fillId="2" borderId="53" xfId="1" applyFont="1" applyFill="1" applyBorder="1" applyAlignment="1">
      <alignment horizontal="center" vertical="center" wrapText="1" readingOrder="2"/>
    </xf>
    <xf numFmtId="0" fontId="9" fillId="2" borderId="104" xfId="1" applyFont="1" applyFill="1" applyBorder="1" applyAlignment="1">
      <alignment horizontal="center" vertical="center" wrapText="1" readingOrder="2"/>
    </xf>
    <xf numFmtId="0" fontId="9" fillId="2" borderId="105" xfId="1" applyFont="1" applyFill="1" applyBorder="1" applyAlignment="1">
      <alignment horizontal="center" vertical="center" wrapText="1" readingOrder="2"/>
    </xf>
  </cellXfs>
  <cellStyles count="146">
    <cellStyle name="20% - Accent1" xfId="39" builtinId="30" customBuiltin="1"/>
    <cellStyle name="20% - Accent1 2" xfId="81"/>
    <cellStyle name="20% - Accent1 3" xfId="106"/>
    <cellStyle name="20% - Accent1 4" xfId="120"/>
    <cellStyle name="20% - Accent1 5" xfId="134"/>
    <cellStyle name="20% - Accent2" xfId="43" builtinId="34" customBuiltin="1"/>
    <cellStyle name="20% - Accent2 2" xfId="85"/>
    <cellStyle name="20% - Accent2 3" xfId="108"/>
    <cellStyle name="20% - Accent2 4" xfId="122"/>
    <cellStyle name="20% - Accent2 5" xfId="136"/>
    <cellStyle name="20% - Accent3" xfId="47" builtinId="38" customBuiltin="1"/>
    <cellStyle name="20% - Accent3 2" xfId="89"/>
    <cellStyle name="20% - Accent3 3" xfId="110"/>
    <cellStyle name="20% - Accent3 4" xfId="124"/>
    <cellStyle name="20% - Accent3 5" xfId="138"/>
    <cellStyle name="20% - Accent4" xfId="51" builtinId="42" customBuiltin="1"/>
    <cellStyle name="20% - Accent4 2" xfId="93"/>
    <cellStyle name="20% - Accent4 3" xfId="112"/>
    <cellStyle name="20% - Accent4 4" xfId="126"/>
    <cellStyle name="20% - Accent4 5" xfId="140"/>
    <cellStyle name="20% - Accent5" xfId="55" builtinId="46" customBuiltin="1"/>
    <cellStyle name="20% - Accent5 2" xfId="97"/>
    <cellStyle name="20% - Accent5 3" xfId="114"/>
    <cellStyle name="20% - Accent5 4" xfId="128"/>
    <cellStyle name="20% - Accent5 5" xfId="142"/>
    <cellStyle name="20% - Accent6" xfId="59" builtinId="50" customBuiltin="1"/>
    <cellStyle name="20% - Accent6 2" xfId="101"/>
    <cellStyle name="20% - Accent6 3" xfId="116"/>
    <cellStyle name="20% - Accent6 4" xfId="130"/>
    <cellStyle name="20% - Accent6 5" xfId="144"/>
    <cellStyle name="40% - Accent1" xfId="40" builtinId="31" customBuiltin="1"/>
    <cellStyle name="40% - Accent1 2" xfId="82"/>
    <cellStyle name="40% - Accent1 3" xfId="107"/>
    <cellStyle name="40% - Accent1 4" xfId="121"/>
    <cellStyle name="40% - Accent1 5" xfId="135"/>
    <cellStyle name="40% - Accent2" xfId="44" builtinId="35" customBuiltin="1"/>
    <cellStyle name="40% - Accent2 2" xfId="86"/>
    <cellStyle name="40% - Accent2 3" xfId="109"/>
    <cellStyle name="40% - Accent2 4" xfId="123"/>
    <cellStyle name="40% - Accent2 5" xfId="137"/>
    <cellStyle name="40% - Accent3" xfId="48" builtinId="39" customBuiltin="1"/>
    <cellStyle name="40% - Accent3 2" xfId="90"/>
    <cellStyle name="40% - Accent3 3" xfId="111"/>
    <cellStyle name="40% - Accent3 4" xfId="125"/>
    <cellStyle name="40% - Accent3 5" xfId="139"/>
    <cellStyle name="40% - Accent4" xfId="52" builtinId="43" customBuiltin="1"/>
    <cellStyle name="40% - Accent4 2" xfId="94"/>
    <cellStyle name="40% - Accent4 3" xfId="113"/>
    <cellStyle name="40% - Accent4 4" xfId="127"/>
    <cellStyle name="40% - Accent4 5" xfId="141"/>
    <cellStyle name="40% - Accent5" xfId="56" builtinId="47" customBuiltin="1"/>
    <cellStyle name="40% - Accent5 2" xfId="98"/>
    <cellStyle name="40% - Accent5 3" xfId="115"/>
    <cellStyle name="40% - Accent5 4" xfId="129"/>
    <cellStyle name="40% - Accent5 5" xfId="143"/>
    <cellStyle name="40% - Accent6" xfId="60" builtinId="51" customBuiltin="1"/>
    <cellStyle name="40% - Accent6 2" xfId="102"/>
    <cellStyle name="40% - Accent6 3" xfId="117"/>
    <cellStyle name="40% - Accent6 4" xfId="131"/>
    <cellStyle name="40% - Accent6 5" xfId="145"/>
    <cellStyle name="60% - Accent1" xfId="41" builtinId="32" customBuiltin="1"/>
    <cellStyle name="60% - Accent1 2" xfId="83"/>
    <cellStyle name="60% - Accent2" xfId="45" builtinId="36" customBuiltin="1"/>
    <cellStyle name="60% - Accent2 2" xfId="87"/>
    <cellStyle name="60% - Accent3" xfId="49" builtinId="40" customBuiltin="1"/>
    <cellStyle name="60% - Accent3 2" xfId="91"/>
    <cellStyle name="60% - Accent4" xfId="53" builtinId="44" customBuiltin="1"/>
    <cellStyle name="60% - Accent4 2" xfId="95"/>
    <cellStyle name="60% - Accent5" xfId="57" builtinId="48" customBuiltin="1"/>
    <cellStyle name="60% - Accent5 2" xfId="99"/>
    <cellStyle name="60% - Accent6" xfId="61" builtinId="52" customBuiltin="1"/>
    <cellStyle name="60% - Accent6 2" xfId="103"/>
    <cellStyle name="Accent1" xfId="38" builtinId="29" customBuiltin="1"/>
    <cellStyle name="Accent1 2" xfId="80"/>
    <cellStyle name="Accent2" xfId="42" builtinId="33" customBuiltin="1"/>
    <cellStyle name="Accent2 2" xfId="84"/>
    <cellStyle name="Accent3" xfId="46" builtinId="37" customBuiltin="1"/>
    <cellStyle name="Accent3 2" xfId="88"/>
    <cellStyle name="Accent4" xfId="50" builtinId="41" customBuiltin="1"/>
    <cellStyle name="Accent4 2" xfId="92"/>
    <cellStyle name="Accent5" xfId="54" builtinId="45" customBuiltin="1"/>
    <cellStyle name="Accent5 2" xfId="96"/>
    <cellStyle name="Accent6" xfId="58" builtinId="49" customBuiltin="1"/>
    <cellStyle name="Accent6 2" xfId="100"/>
    <cellStyle name="Bad" xfId="27" builtinId="27" customBuiltin="1"/>
    <cellStyle name="Bad 2" xfId="69"/>
    <cellStyle name="Calculation" xfId="31" builtinId="22" customBuiltin="1"/>
    <cellStyle name="Calculation 2" xfId="73"/>
    <cellStyle name="Check Cell" xfId="33" builtinId="23" customBuiltin="1"/>
    <cellStyle name="Check Cell 2" xfId="75"/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Explanatory Text" xfId="36" builtinId="53" customBuiltin="1"/>
    <cellStyle name="Explanatory Text 2" xfId="78"/>
    <cellStyle name="Good" xfId="26" builtinId="26" customBuiltin="1"/>
    <cellStyle name="Good 2" xfId="68"/>
    <cellStyle name="Heading 1" xfId="22" builtinId="16" customBuiltin="1"/>
    <cellStyle name="Heading 1 2" xfId="64"/>
    <cellStyle name="Heading 2" xfId="23" builtinId="17" customBuiltin="1"/>
    <cellStyle name="Heading 2 2" xfId="65"/>
    <cellStyle name="Heading 3" xfId="24" builtinId="18" customBuiltin="1"/>
    <cellStyle name="Heading 3 2" xfId="66"/>
    <cellStyle name="Heading 4" xfId="25" builtinId="19" customBuiltin="1"/>
    <cellStyle name="Heading 4 2" xfId="67"/>
    <cellStyle name="Hyperlink 2" xfId="2"/>
    <cellStyle name="Input" xfId="29" builtinId="20" customBuiltin="1"/>
    <cellStyle name="Input 2" xfId="71"/>
    <cellStyle name="Linked Cell" xfId="32" builtinId="24" customBuiltin="1"/>
    <cellStyle name="Linked Cell 2" xfId="74"/>
    <cellStyle name="Neutral" xfId="28" builtinId="28" customBuiltin="1"/>
    <cellStyle name="Neutral 2" xfId="70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Normal 6" xfId="62"/>
    <cellStyle name="Normal 7" xfId="104"/>
    <cellStyle name="Normal 8" xfId="118"/>
    <cellStyle name="Normal 9" xfId="132"/>
    <cellStyle name="Note" xfId="35" builtinId="10" customBuiltin="1"/>
    <cellStyle name="Note 2" xfId="77"/>
    <cellStyle name="Note 3" xfId="105"/>
    <cellStyle name="Note 4" xfId="119"/>
    <cellStyle name="Note 5" xfId="133"/>
    <cellStyle name="Output" xfId="30" builtinId="21" customBuiltin="1"/>
    <cellStyle name="Output 2" xfId="72"/>
    <cellStyle name="Percent 2" xfId="5"/>
    <cellStyle name="Title" xfId="21" builtinId="15" customBuiltin="1"/>
    <cellStyle name="Title 2" xfId="63"/>
    <cellStyle name="Total" xfId="37" builtinId="25" customBuiltin="1"/>
    <cellStyle name="Total 2" xfId="79"/>
    <cellStyle name="Warning Text" xfId="34" builtinId="11" customBuiltin="1"/>
    <cellStyle name="Warning Text 2" xfId="76"/>
  </cellStyles>
  <dxfs count="0"/>
  <tableStyles count="0" defaultTableStyle="TableStyleMedium2" defaultPivotStyle="PivotStyleLight16"/>
  <colors>
    <mruColors>
      <color rgb="FF21FFB5"/>
      <color rgb="FFB3FFFF"/>
      <color rgb="FFA1E9E7"/>
      <color rgb="FF97FFEB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95250</xdr:rowOff>
    </xdr:from>
    <xdr:to>
      <xdr:col>0</xdr:col>
      <xdr:colOff>1115786</xdr:colOff>
      <xdr:row>2</xdr:row>
      <xdr:rowOff>386698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730250" y="95250"/>
          <a:ext cx="1080066" cy="1243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1</xdr:col>
      <xdr:colOff>158750</xdr:colOff>
      <xdr:row>2</xdr:row>
      <xdr:rowOff>392907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187531" y="142876"/>
          <a:ext cx="1214438" cy="128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0</xdr:col>
      <xdr:colOff>1165110</xdr:colOff>
      <xdr:row>2</xdr:row>
      <xdr:rowOff>392905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4568907" y="71438"/>
          <a:ext cx="1309687" cy="13573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</xdr:colOff>
      <xdr:row>0</xdr:row>
      <xdr:rowOff>130968</xdr:rowOff>
    </xdr:from>
    <xdr:to>
      <xdr:col>0</xdr:col>
      <xdr:colOff>1105580</xdr:colOff>
      <xdr:row>2</xdr:row>
      <xdr:rowOff>380999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080376" y="130968"/>
          <a:ext cx="1214438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rightToLeft="1" tabSelected="1" view="pageBreakPreview" zoomScale="66" zoomScaleNormal="60" zoomScaleSheetLayoutView="66" workbookViewId="0">
      <selection activeCell="A6" sqref="A6"/>
    </sheetView>
  </sheetViews>
  <sheetFormatPr defaultRowHeight="15"/>
  <cols>
    <col min="1" max="1" width="19.140625" customWidth="1"/>
    <col min="2" max="2" width="12" customWidth="1"/>
    <col min="3" max="3" width="13.42578125" customWidth="1"/>
    <col min="4" max="4" width="15.42578125" customWidth="1"/>
    <col min="5" max="5" width="12.140625" customWidth="1"/>
    <col min="6" max="6" width="11.28515625" customWidth="1"/>
    <col min="7" max="7" width="11.85546875" customWidth="1"/>
    <col min="8" max="8" width="12.7109375" customWidth="1"/>
    <col min="9" max="9" width="10.140625" customWidth="1"/>
    <col min="10" max="10" width="11.85546875" customWidth="1"/>
    <col min="11" max="11" width="11.140625" customWidth="1"/>
    <col min="12" max="12" width="12.28515625" customWidth="1"/>
    <col min="13" max="13" width="11.5703125" customWidth="1"/>
    <col min="14" max="14" width="9.5703125" customWidth="1"/>
  </cols>
  <sheetData>
    <row r="1" spans="1:14" ht="35.25" customHeight="1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39.950000000000003" customHeight="1">
      <c r="A2" s="96" t="s">
        <v>68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38.1" customHeight="1" thickBot="1">
      <c r="A3" s="97" t="s">
        <v>74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30" customHeight="1" thickBot="1">
      <c r="A4" s="98" t="s">
        <v>69</v>
      </c>
      <c r="B4" s="100" t="s">
        <v>0</v>
      </c>
      <c r="C4" s="90" t="s">
        <v>1</v>
      </c>
      <c r="D4" s="91"/>
      <c r="E4" s="90" t="s">
        <v>2</v>
      </c>
      <c r="F4" s="102"/>
      <c r="G4" s="91"/>
      <c r="H4" s="88" t="s">
        <v>3</v>
      </c>
      <c r="I4" s="89"/>
      <c r="J4" s="88" t="s">
        <v>4</v>
      </c>
      <c r="K4" s="89"/>
      <c r="L4" s="90" t="s">
        <v>5</v>
      </c>
      <c r="M4" s="91"/>
      <c r="N4" s="92" t="s">
        <v>72</v>
      </c>
    </row>
    <row r="5" spans="1:14" ht="69.75" customHeight="1" thickBot="1">
      <c r="A5" s="99"/>
      <c r="B5" s="101"/>
      <c r="C5" s="19" t="s">
        <v>6</v>
      </c>
      <c r="D5" s="18" t="s">
        <v>7</v>
      </c>
      <c r="E5" s="73" t="s">
        <v>8</v>
      </c>
      <c r="F5" s="72" t="s">
        <v>9</v>
      </c>
      <c r="G5" s="18" t="s">
        <v>7</v>
      </c>
      <c r="H5" s="20" t="s">
        <v>6</v>
      </c>
      <c r="I5" s="18" t="s">
        <v>10</v>
      </c>
      <c r="J5" s="20" t="s">
        <v>6</v>
      </c>
      <c r="K5" s="18" t="s">
        <v>10</v>
      </c>
      <c r="L5" s="20" t="s">
        <v>11</v>
      </c>
      <c r="M5" s="18" t="s">
        <v>12</v>
      </c>
      <c r="N5" s="93"/>
    </row>
    <row r="6" spans="1:14" ht="26.1" customHeight="1">
      <c r="A6" s="39" t="s">
        <v>13</v>
      </c>
      <c r="B6" s="16">
        <v>7133.2175287583195</v>
      </c>
      <c r="C6" s="82">
        <v>1133.69458700365</v>
      </c>
      <c r="D6" s="84">
        <v>1.5216531546500001</v>
      </c>
      <c r="E6" s="82">
        <v>317.33512499999995</v>
      </c>
      <c r="F6" s="83">
        <v>197.6535936699303</v>
      </c>
      <c r="G6" s="84">
        <v>18.494500000000002</v>
      </c>
      <c r="H6" s="21">
        <v>1018</v>
      </c>
      <c r="I6" s="22">
        <v>1</v>
      </c>
      <c r="J6" s="21">
        <v>118425</v>
      </c>
      <c r="K6" s="22">
        <v>800</v>
      </c>
      <c r="L6" s="21">
        <v>3782</v>
      </c>
      <c r="M6" s="22">
        <v>13877</v>
      </c>
      <c r="N6" s="93"/>
    </row>
    <row r="7" spans="1:14" ht="26.1" customHeight="1">
      <c r="A7" s="40" t="s">
        <v>14</v>
      </c>
      <c r="B7" s="15">
        <v>1802.0515495888615</v>
      </c>
      <c r="C7" s="85">
        <v>700.06995902273002</v>
      </c>
      <c r="D7" s="87">
        <v>1.21614743326</v>
      </c>
      <c r="E7" s="85">
        <v>204.97200000000001</v>
      </c>
      <c r="F7" s="86">
        <v>110.78425117760932</v>
      </c>
      <c r="G7" s="87">
        <v>1.8670000000000002</v>
      </c>
      <c r="H7" s="23">
        <v>632</v>
      </c>
      <c r="I7" s="24">
        <v>0</v>
      </c>
      <c r="J7" s="23">
        <v>71935</v>
      </c>
      <c r="K7" s="24">
        <v>0</v>
      </c>
      <c r="L7" s="23">
        <v>2382</v>
      </c>
      <c r="M7" s="24">
        <v>6669</v>
      </c>
      <c r="N7" s="93"/>
    </row>
    <row r="8" spans="1:14" ht="26.1" customHeight="1">
      <c r="A8" s="39" t="s">
        <v>15</v>
      </c>
      <c r="B8" s="16">
        <v>1636.6928124098183</v>
      </c>
      <c r="C8" s="82">
        <v>700.47918808130999</v>
      </c>
      <c r="D8" s="84">
        <v>1.73458035715</v>
      </c>
      <c r="E8" s="82">
        <v>261.04478</v>
      </c>
      <c r="F8" s="83">
        <v>117.58170528169694</v>
      </c>
      <c r="G8" s="84">
        <v>1.1574999999999998</v>
      </c>
      <c r="H8" s="21">
        <v>763</v>
      </c>
      <c r="I8" s="22">
        <v>0</v>
      </c>
      <c r="J8" s="21">
        <v>94810</v>
      </c>
      <c r="K8" s="22">
        <v>0</v>
      </c>
      <c r="L8" s="21">
        <v>3066</v>
      </c>
      <c r="M8" s="22">
        <v>12912</v>
      </c>
      <c r="N8" s="93"/>
    </row>
    <row r="9" spans="1:14" ht="26.1" customHeight="1">
      <c r="A9" s="40" t="s">
        <v>16</v>
      </c>
      <c r="B9" s="15">
        <v>2081.1192272534659</v>
      </c>
      <c r="C9" s="85">
        <v>739.71349441378004</v>
      </c>
      <c r="D9" s="87">
        <v>5.4501388518200002</v>
      </c>
      <c r="E9" s="85">
        <v>165.89296999999999</v>
      </c>
      <c r="F9" s="86">
        <v>229.26579921090428</v>
      </c>
      <c r="G9" s="87">
        <v>12.581163</v>
      </c>
      <c r="H9" s="23">
        <v>1258</v>
      </c>
      <c r="I9" s="24">
        <v>0</v>
      </c>
      <c r="J9" s="23">
        <v>156920</v>
      </c>
      <c r="K9" s="24">
        <v>0</v>
      </c>
      <c r="L9" s="23">
        <v>1510</v>
      </c>
      <c r="M9" s="24">
        <v>13309</v>
      </c>
      <c r="N9" s="93"/>
    </row>
    <row r="10" spans="1:14" ht="26.1" customHeight="1">
      <c r="A10" s="39" t="s">
        <v>17</v>
      </c>
      <c r="B10" s="16">
        <v>1119.8375177962616</v>
      </c>
      <c r="C10" s="82">
        <v>594.65244198006997</v>
      </c>
      <c r="D10" s="84">
        <v>2.6607693370100001</v>
      </c>
      <c r="E10" s="82">
        <v>160.43046666666666</v>
      </c>
      <c r="F10" s="83">
        <v>122.0462285002753</v>
      </c>
      <c r="G10" s="84">
        <v>0.36150000000000004</v>
      </c>
      <c r="H10" s="21">
        <v>817</v>
      </c>
      <c r="I10" s="22">
        <v>0</v>
      </c>
      <c r="J10" s="21">
        <v>83955</v>
      </c>
      <c r="K10" s="22">
        <v>0</v>
      </c>
      <c r="L10" s="21">
        <v>2525</v>
      </c>
      <c r="M10" s="22">
        <v>7018</v>
      </c>
      <c r="N10" s="93"/>
    </row>
    <row r="11" spans="1:14" ht="26.1" customHeight="1">
      <c r="A11" s="40" t="s">
        <v>18</v>
      </c>
      <c r="B11" s="15">
        <v>1795.160195882982</v>
      </c>
      <c r="C11" s="85">
        <v>658.08644701745004</v>
      </c>
      <c r="D11" s="87">
        <v>0.99658907059000001</v>
      </c>
      <c r="E11" s="85">
        <v>312.44710000000003</v>
      </c>
      <c r="F11" s="86">
        <v>56.181070895431148</v>
      </c>
      <c r="G11" s="87">
        <v>1.1550000000000002</v>
      </c>
      <c r="H11" s="23">
        <v>502</v>
      </c>
      <c r="I11" s="24">
        <v>0</v>
      </c>
      <c r="J11" s="23">
        <v>53575</v>
      </c>
      <c r="K11" s="24">
        <v>0</v>
      </c>
      <c r="L11" s="23">
        <v>2311</v>
      </c>
      <c r="M11" s="24">
        <v>8844</v>
      </c>
      <c r="N11" s="93"/>
    </row>
    <row r="12" spans="1:14" ht="26.1" customHeight="1">
      <c r="A12" s="39" t="s">
        <v>61</v>
      </c>
      <c r="B12" s="16">
        <v>3327.2294229862955</v>
      </c>
      <c r="C12" s="82">
        <v>672.58525916235999</v>
      </c>
      <c r="D12" s="84">
        <v>1.1367025804399999</v>
      </c>
      <c r="E12" s="82">
        <v>190.9393</v>
      </c>
      <c r="F12" s="83">
        <v>84.635250600907298</v>
      </c>
      <c r="G12" s="84">
        <v>1.0620000000000001</v>
      </c>
      <c r="H12" s="21">
        <v>548</v>
      </c>
      <c r="I12" s="22">
        <v>0</v>
      </c>
      <c r="J12" s="21">
        <v>51893</v>
      </c>
      <c r="K12" s="22">
        <v>0</v>
      </c>
      <c r="L12" s="21">
        <v>2901</v>
      </c>
      <c r="M12" s="22">
        <v>4681</v>
      </c>
      <c r="N12" s="93"/>
    </row>
    <row r="13" spans="1:14" ht="26.1" customHeight="1">
      <c r="A13" s="40" t="s">
        <v>19</v>
      </c>
      <c r="B13" s="15">
        <v>3766.1226394615719</v>
      </c>
      <c r="C13" s="85">
        <v>665.30820202722009</v>
      </c>
      <c r="D13" s="87">
        <v>0.62386792045000006</v>
      </c>
      <c r="E13" s="85">
        <v>300.87323000000004</v>
      </c>
      <c r="F13" s="86">
        <v>170.27228663681964</v>
      </c>
      <c r="G13" s="87">
        <v>22.185300000000002</v>
      </c>
      <c r="H13" s="23">
        <v>764</v>
      </c>
      <c r="I13" s="24">
        <v>0</v>
      </c>
      <c r="J13" s="23">
        <v>71960</v>
      </c>
      <c r="K13" s="24">
        <v>0</v>
      </c>
      <c r="L13" s="23">
        <v>3433</v>
      </c>
      <c r="M13" s="24">
        <v>13391</v>
      </c>
      <c r="N13" s="93"/>
    </row>
    <row r="14" spans="1:14" ht="26.1" customHeight="1">
      <c r="A14" s="39" t="s">
        <v>63</v>
      </c>
      <c r="B14" s="16">
        <v>1110.2511395219844</v>
      </c>
      <c r="C14" s="82">
        <v>686.31558853409001</v>
      </c>
      <c r="D14" s="84">
        <v>5.0600934253399998</v>
      </c>
      <c r="E14" s="82">
        <v>173.88383333333331</v>
      </c>
      <c r="F14" s="83">
        <v>59.374436353841098</v>
      </c>
      <c r="G14" s="84">
        <v>0.87133000000000005</v>
      </c>
      <c r="H14" s="21">
        <v>1021</v>
      </c>
      <c r="I14" s="22">
        <v>0</v>
      </c>
      <c r="J14" s="21">
        <v>139048</v>
      </c>
      <c r="K14" s="22">
        <v>0</v>
      </c>
      <c r="L14" s="21">
        <v>1353</v>
      </c>
      <c r="M14" s="22">
        <v>5402</v>
      </c>
      <c r="N14" s="93"/>
    </row>
    <row r="15" spans="1:14" ht="26.1" customHeight="1">
      <c r="A15" s="40" t="s">
        <v>20</v>
      </c>
      <c r="B15" s="15">
        <v>10135.159815691901</v>
      </c>
      <c r="C15" s="85">
        <v>2179.30955948987</v>
      </c>
      <c r="D15" s="87">
        <v>32.244216674290001</v>
      </c>
      <c r="E15" s="85">
        <v>629.50411666666673</v>
      </c>
      <c r="F15" s="86">
        <v>290.51286551740947</v>
      </c>
      <c r="G15" s="87">
        <v>112.3943</v>
      </c>
      <c r="H15" s="23">
        <v>2319</v>
      </c>
      <c r="I15" s="24">
        <v>32</v>
      </c>
      <c r="J15" s="23">
        <v>310528</v>
      </c>
      <c r="K15" s="24">
        <v>25765</v>
      </c>
      <c r="L15" s="23">
        <v>4579</v>
      </c>
      <c r="M15" s="24">
        <v>26317</v>
      </c>
      <c r="N15" s="93"/>
    </row>
    <row r="16" spans="1:14" ht="26.1" customHeight="1">
      <c r="A16" s="39" t="s">
        <v>21</v>
      </c>
      <c r="B16" s="16">
        <v>2624.5984236815093</v>
      </c>
      <c r="C16" s="82">
        <v>745.64030106948007</v>
      </c>
      <c r="D16" s="84">
        <v>1.37298031076</v>
      </c>
      <c r="E16" s="82">
        <v>243.44759999999999</v>
      </c>
      <c r="F16" s="83">
        <v>95.610021626387791</v>
      </c>
      <c r="G16" s="84">
        <v>1.0044999999999999</v>
      </c>
      <c r="H16" s="21">
        <v>709</v>
      </c>
      <c r="I16" s="22">
        <v>0</v>
      </c>
      <c r="J16" s="21">
        <v>77095</v>
      </c>
      <c r="K16" s="22">
        <v>0</v>
      </c>
      <c r="L16" s="21">
        <v>2100</v>
      </c>
      <c r="M16" s="22">
        <v>6475</v>
      </c>
      <c r="N16" s="93"/>
    </row>
    <row r="17" spans="1:14" ht="26.1" customHeight="1">
      <c r="A17" s="40" t="s">
        <v>22</v>
      </c>
      <c r="B17" s="15">
        <v>5072.9127301619255</v>
      </c>
      <c r="C17" s="85">
        <v>1631.3435527868201</v>
      </c>
      <c r="D17" s="87">
        <v>5.1416217553600001</v>
      </c>
      <c r="E17" s="85">
        <v>516.57614999999998</v>
      </c>
      <c r="F17" s="86">
        <v>357.37418044010218</v>
      </c>
      <c r="G17" s="87">
        <v>29.225000000000005</v>
      </c>
      <c r="H17" s="23">
        <v>1845</v>
      </c>
      <c r="I17" s="24">
        <v>6</v>
      </c>
      <c r="J17" s="23">
        <v>177945</v>
      </c>
      <c r="K17" s="24">
        <v>3860</v>
      </c>
      <c r="L17" s="23">
        <v>7803</v>
      </c>
      <c r="M17" s="24">
        <v>18301</v>
      </c>
      <c r="N17" s="93"/>
    </row>
    <row r="18" spans="1:14" ht="26.1" customHeight="1">
      <c r="A18" s="39" t="s">
        <v>23</v>
      </c>
      <c r="B18" s="16">
        <v>3193.2584943678376</v>
      </c>
      <c r="C18" s="82">
        <v>824.91963418788998</v>
      </c>
      <c r="D18" s="84">
        <v>14.8398561222</v>
      </c>
      <c r="E18" s="82">
        <v>524.12009999999998</v>
      </c>
      <c r="F18" s="83">
        <v>188.45875119617409</v>
      </c>
      <c r="G18" s="84">
        <v>57.662160000000014</v>
      </c>
      <c r="H18" s="21">
        <v>1111</v>
      </c>
      <c r="I18" s="22">
        <v>21</v>
      </c>
      <c r="J18" s="21">
        <v>146478</v>
      </c>
      <c r="K18" s="22">
        <v>15180</v>
      </c>
      <c r="L18" s="21">
        <v>4525</v>
      </c>
      <c r="M18" s="22">
        <v>21336</v>
      </c>
      <c r="N18" s="93"/>
    </row>
    <row r="19" spans="1:14" ht="26.1" customHeight="1">
      <c r="A19" s="40" t="s">
        <v>24</v>
      </c>
      <c r="B19" s="15">
        <v>3505.3873276173363</v>
      </c>
      <c r="C19" s="85">
        <v>636.78573376634995</v>
      </c>
      <c r="D19" s="87">
        <v>0.45760727271000001</v>
      </c>
      <c r="E19" s="85">
        <v>149.56077000000002</v>
      </c>
      <c r="F19" s="86">
        <v>83.959854542565665</v>
      </c>
      <c r="G19" s="87">
        <v>0.8640000000000001</v>
      </c>
      <c r="H19" s="23">
        <v>357</v>
      </c>
      <c r="I19" s="24">
        <v>0</v>
      </c>
      <c r="J19" s="23">
        <v>29145</v>
      </c>
      <c r="K19" s="24">
        <v>0</v>
      </c>
      <c r="L19" s="23">
        <v>2335</v>
      </c>
      <c r="M19" s="24">
        <v>4269</v>
      </c>
      <c r="N19" s="93"/>
    </row>
    <row r="20" spans="1:14" ht="25.5" customHeight="1">
      <c r="A20" s="39" t="s">
        <v>59</v>
      </c>
      <c r="B20" s="16">
        <v>868.00709779431463</v>
      </c>
      <c r="C20" s="82">
        <v>627.84397377749997</v>
      </c>
      <c r="D20" s="84">
        <v>6.9033980462400004</v>
      </c>
      <c r="E20" s="82">
        <v>156.95965000000004</v>
      </c>
      <c r="F20" s="83">
        <v>340.74602204072227</v>
      </c>
      <c r="G20" s="84">
        <v>65.274999999999991</v>
      </c>
      <c r="H20" s="21">
        <v>1880</v>
      </c>
      <c r="I20" s="22">
        <v>8</v>
      </c>
      <c r="J20" s="21">
        <v>209875</v>
      </c>
      <c r="K20" s="22">
        <v>4430</v>
      </c>
      <c r="L20" s="21">
        <v>3151</v>
      </c>
      <c r="M20" s="22">
        <v>13018</v>
      </c>
      <c r="N20" s="93"/>
    </row>
    <row r="21" spans="1:14" ht="26.1" customHeight="1" thickBot="1">
      <c r="A21" s="40" t="s">
        <v>25</v>
      </c>
      <c r="B21" s="15">
        <v>3246.9444463205759</v>
      </c>
      <c r="C21" s="85">
        <v>1828.44002470124</v>
      </c>
      <c r="D21" s="87">
        <v>24.909553675849999</v>
      </c>
      <c r="E21" s="85">
        <v>826.1218366666667</v>
      </c>
      <c r="F21" s="86">
        <v>527.53775645496432</v>
      </c>
      <c r="G21" s="87">
        <v>117.72633330000004</v>
      </c>
      <c r="H21" s="23">
        <v>2839</v>
      </c>
      <c r="I21" s="24">
        <v>36</v>
      </c>
      <c r="J21" s="23">
        <v>369716</v>
      </c>
      <c r="K21" s="24">
        <v>27440</v>
      </c>
      <c r="L21" s="23">
        <v>7419</v>
      </c>
      <c r="M21" s="24">
        <v>34128</v>
      </c>
      <c r="N21" s="93"/>
    </row>
    <row r="22" spans="1:14" ht="30" customHeight="1" thickBot="1">
      <c r="A22" s="41" t="s">
        <v>65</v>
      </c>
      <c r="B22" s="25">
        <f t="shared" ref="B22:G22" si="0">SUM(B6:B21)</f>
        <v>52417.950369294958</v>
      </c>
      <c r="C22" s="25">
        <f t="shared" si="0"/>
        <v>15025.187947021812</v>
      </c>
      <c r="D22" s="25">
        <f t="shared" si="0"/>
        <v>106.26977598812002</v>
      </c>
      <c r="E22" s="25">
        <f t="shared" si="0"/>
        <v>5134.1090283333324</v>
      </c>
      <c r="F22" s="25">
        <f t="shared" si="0"/>
        <v>3031.9940741457413</v>
      </c>
      <c r="G22" s="25">
        <f t="shared" si="0"/>
        <v>443.88658629999998</v>
      </c>
      <c r="H22" s="25">
        <f t="shared" ref="H22:M22" si="1">SUM(H6:H21)</f>
        <v>18383</v>
      </c>
      <c r="I22" s="25">
        <f t="shared" si="1"/>
        <v>104</v>
      </c>
      <c r="J22" s="25">
        <f t="shared" si="1"/>
        <v>2163303</v>
      </c>
      <c r="K22" s="25">
        <f t="shared" si="1"/>
        <v>77475</v>
      </c>
      <c r="L22" s="25">
        <f t="shared" si="1"/>
        <v>55175</v>
      </c>
      <c r="M22" s="25">
        <f t="shared" si="1"/>
        <v>209947</v>
      </c>
      <c r="N22" s="93"/>
    </row>
    <row r="23" spans="1:14" ht="28.5" customHeight="1" thickBot="1">
      <c r="A23" s="42" t="s">
        <v>38</v>
      </c>
      <c r="B23" s="43">
        <f>B22+'شرق استان در تیر 1401-1 '!B19</f>
        <v>107783.87795386699</v>
      </c>
      <c r="C23" s="43">
        <f>C22+'شرق استان در تیر 1401-1 '!C19</f>
        <v>29051.741119214021</v>
      </c>
      <c r="D23" s="43">
        <f>D22+'شرق استان در تیر 1401-1 '!D19</f>
        <v>157.38800004835002</v>
      </c>
      <c r="E23" s="78">
        <f>E22+'شرق استان در تیر 1401-1 '!E19</f>
        <v>9433.8194876666657</v>
      </c>
      <c r="F23" s="43">
        <f>F22+'شرق استان در تیر 1401-1 '!F19</f>
        <v>5084.5425976559145</v>
      </c>
      <c r="G23" s="43">
        <f>G22+'شرق استان در تیر 1401-1 '!G19</f>
        <v>679.90752629999997</v>
      </c>
      <c r="H23" s="43">
        <f>H22+'شرق استان در تیر 1401-1 '!H19</f>
        <v>31411</v>
      </c>
      <c r="I23" s="43">
        <f>I22+'شرق استان در تیر 1401-1 '!I19</f>
        <v>136</v>
      </c>
      <c r="J23" s="43">
        <f>J22+'شرق استان در تیر 1401-1 '!J19</f>
        <v>3737751</v>
      </c>
      <c r="K23" s="43">
        <f>K22+'شرق استان در تیر 1401-1 '!K19</f>
        <v>99375</v>
      </c>
      <c r="L23" s="43">
        <f>L22+'شرق استان در تیر 1401-1 '!L19</f>
        <v>117743</v>
      </c>
      <c r="M23" s="43">
        <f>M22+'شرق استان در تیر 1401-1 '!M19</f>
        <v>373047</v>
      </c>
      <c r="N23" s="94"/>
    </row>
    <row r="24" spans="1:14">
      <c r="E24" s="13"/>
      <c r="N24" s="14"/>
    </row>
    <row r="25" spans="1:14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>
      <c r="J26" s="14"/>
      <c r="K26" s="14"/>
      <c r="L26" s="14"/>
      <c r="M26" s="14"/>
    </row>
    <row r="27" spans="1:14">
      <c r="E27" s="13"/>
      <c r="F27" s="13"/>
      <c r="G27" s="13"/>
      <c r="H27" s="13"/>
      <c r="I27" s="13"/>
      <c r="J27" s="13"/>
      <c r="K27" s="13"/>
      <c r="L27" s="13"/>
      <c r="M27" s="13"/>
      <c r="N27" s="13"/>
    </row>
  </sheetData>
  <mergeCells count="11">
    <mergeCell ref="J4:K4"/>
    <mergeCell ref="L4:M4"/>
    <mergeCell ref="N4:N23"/>
    <mergeCell ref="A1:N1"/>
    <mergeCell ref="A2:N2"/>
    <mergeCell ref="A3:N3"/>
    <mergeCell ref="A4:A5"/>
    <mergeCell ref="B4:B5"/>
    <mergeCell ref="C4:D4"/>
    <mergeCell ref="E4:G4"/>
    <mergeCell ref="H4:I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6"/>
  <sheetViews>
    <sheetView rightToLeft="1" view="pageBreakPreview" zoomScale="70" zoomScaleNormal="60" zoomScaleSheetLayoutView="70" workbookViewId="0">
      <selection activeCell="A7" sqref="A7"/>
    </sheetView>
  </sheetViews>
  <sheetFormatPr defaultRowHeight="15"/>
  <cols>
    <col min="1" max="1" width="13.7109375" customWidth="1"/>
    <col min="2" max="2" width="7.42578125" customWidth="1"/>
    <col min="3" max="3" width="8" customWidth="1"/>
    <col min="4" max="4" width="9.140625" customWidth="1"/>
    <col min="5" max="5" width="6.85546875" customWidth="1"/>
    <col min="6" max="6" width="6.28515625" customWidth="1"/>
    <col min="7" max="7" width="7.5703125" customWidth="1"/>
    <col min="8" max="8" width="7.28515625" customWidth="1"/>
    <col min="9" max="9" width="5.42578125" customWidth="1"/>
    <col min="10" max="10" width="10.140625" customWidth="1"/>
    <col min="11" max="11" width="9.7109375" customWidth="1"/>
    <col min="12" max="12" width="7.42578125" customWidth="1"/>
    <col min="13" max="13" width="11.28515625" customWidth="1"/>
    <col min="14" max="14" width="9.140625" customWidth="1"/>
    <col min="15" max="15" width="8.5703125" customWidth="1"/>
    <col min="16" max="16" width="7.140625" customWidth="1"/>
    <col min="17" max="17" width="10" customWidth="1"/>
    <col min="18" max="18" width="6.7109375" customWidth="1"/>
    <col min="19" max="19" width="12.85546875" customWidth="1"/>
    <col min="20" max="20" width="6.28515625" customWidth="1"/>
  </cols>
  <sheetData>
    <row r="1" spans="1:20" ht="42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39.950000000000003" customHeight="1">
      <c r="A2" s="96" t="s">
        <v>68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38.1" customHeight="1" thickBot="1">
      <c r="A3" s="120" t="s">
        <v>75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34.5" customHeight="1" thickTop="1" thickBot="1">
      <c r="A4" s="134" t="s">
        <v>56</v>
      </c>
      <c r="B4" s="113" t="s">
        <v>73</v>
      </c>
      <c r="C4" s="121" t="s">
        <v>39</v>
      </c>
      <c r="D4" s="121" t="s">
        <v>40</v>
      </c>
      <c r="E4" s="104" t="s">
        <v>41</v>
      </c>
      <c r="F4" s="104"/>
      <c r="G4" s="104"/>
      <c r="H4" s="104"/>
      <c r="I4" s="105"/>
      <c r="J4" s="103" t="s">
        <v>42</v>
      </c>
      <c r="K4" s="104"/>
      <c r="L4" s="105"/>
      <c r="M4" s="103" t="s">
        <v>62</v>
      </c>
      <c r="N4" s="104"/>
      <c r="O4" s="104"/>
      <c r="P4" s="104"/>
      <c r="Q4" s="104"/>
      <c r="R4" s="104"/>
      <c r="S4" s="105"/>
      <c r="T4" s="137" t="s">
        <v>72</v>
      </c>
    </row>
    <row r="5" spans="1:20" ht="27.75" customHeight="1">
      <c r="A5" s="135"/>
      <c r="B5" s="114"/>
      <c r="C5" s="122"/>
      <c r="D5" s="122"/>
      <c r="E5" s="130" t="s">
        <v>43</v>
      </c>
      <c r="F5" s="106" t="s">
        <v>44</v>
      </c>
      <c r="G5" s="108" t="s">
        <v>45</v>
      </c>
      <c r="H5" s="116" t="s">
        <v>46</v>
      </c>
      <c r="I5" s="118" t="s">
        <v>47</v>
      </c>
      <c r="J5" s="124" t="s">
        <v>48</v>
      </c>
      <c r="K5" s="125"/>
      <c r="L5" s="118" t="s">
        <v>49</v>
      </c>
      <c r="M5" s="106" t="s">
        <v>50</v>
      </c>
      <c r="N5" s="108" t="s">
        <v>51</v>
      </c>
      <c r="O5" s="108" t="s">
        <v>52</v>
      </c>
      <c r="P5" s="108" t="s">
        <v>53</v>
      </c>
      <c r="Q5" s="108" t="s">
        <v>54</v>
      </c>
      <c r="R5" s="116" t="s">
        <v>55</v>
      </c>
      <c r="S5" s="126" t="s">
        <v>47</v>
      </c>
      <c r="T5" s="138"/>
    </row>
    <row r="6" spans="1:20" ht="32.25" customHeight="1" thickBot="1">
      <c r="A6" s="136"/>
      <c r="B6" s="115"/>
      <c r="C6" s="123"/>
      <c r="D6" s="123"/>
      <c r="E6" s="131"/>
      <c r="F6" s="132"/>
      <c r="G6" s="133"/>
      <c r="H6" s="128"/>
      <c r="I6" s="129"/>
      <c r="J6" s="11" t="s">
        <v>57</v>
      </c>
      <c r="K6" s="12" t="s">
        <v>58</v>
      </c>
      <c r="L6" s="119"/>
      <c r="M6" s="107"/>
      <c r="N6" s="109"/>
      <c r="O6" s="109"/>
      <c r="P6" s="109"/>
      <c r="Q6" s="109"/>
      <c r="R6" s="117"/>
      <c r="S6" s="127"/>
      <c r="T6" s="138"/>
    </row>
    <row r="7" spans="1:20" ht="26.1" customHeight="1">
      <c r="A7" s="66" t="s">
        <v>13</v>
      </c>
      <c r="B7" s="2">
        <v>1</v>
      </c>
      <c r="C7" s="79">
        <v>3</v>
      </c>
      <c r="D7" s="81">
        <v>87</v>
      </c>
      <c r="E7" s="2">
        <v>0</v>
      </c>
      <c r="F7" s="1">
        <v>3</v>
      </c>
      <c r="G7" s="1">
        <v>8</v>
      </c>
      <c r="H7" s="1">
        <v>12</v>
      </c>
      <c r="I7" s="9">
        <f>SUM(E7:H7)</f>
        <v>23</v>
      </c>
      <c r="J7" s="2">
        <v>20014</v>
      </c>
      <c r="K7" s="1">
        <v>18713</v>
      </c>
      <c r="L7" s="9">
        <v>548</v>
      </c>
      <c r="M7" s="7">
        <v>32496</v>
      </c>
      <c r="N7" s="3">
        <v>1136</v>
      </c>
      <c r="O7" s="3">
        <v>690</v>
      </c>
      <c r="P7" s="3">
        <v>385</v>
      </c>
      <c r="Q7" s="3">
        <v>4309</v>
      </c>
      <c r="R7" s="3">
        <v>347</v>
      </c>
      <c r="S7" s="63">
        <f>SUM(M7:R7)</f>
        <v>39363</v>
      </c>
      <c r="T7" s="138"/>
    </row>
    <row r="8" spans="1:20" ht="26.1" customHeight="1">
      <c r="A8" s="67" t="s">
        <v>14</v>
      </c>
      <c r="B8" s="5"/>
      <c r="C8" s="5">
        <v>2</v>
      </c>
      <c r="D8" s="10">
        <v>55</v>
      </c>
      <c r="E8" s="5">
        <v>0</v>
      </c>
      <c r="F8" s="4">
        <v>2</v>
      </c>
      <c r="G8" s="4">
        <v>6</v>
      </c>
      <c r="H8" s="4">
        <v>5</v>
      </c>
      <c r="I8" s="10">
        <f t="shared" ref="I8:I22" si="0">SUM(E8:H8)</f>
        <v>13</v>
      </c>
      <c r="J8" s="5">
        <v>5763</v>
      </c>
      <c r="K8" s="4">
        <v>14550</v>
      </c>
      <c r="L8" s="10">
        <v>420</v>
      </c>
      <c r="M8" s="8">
        <v>17770</v>
      </c>
      <c r="N8" s="6">
        <v>564</v>
      </c>
      <c r="O8" s="6">
        <v>498</v>
      </c>
      <c r="P8" s="6">
        <v>95</v>
      </c>
      <c r="Q8" s="6">
        <v>1629</v>
      </c>
      <c r="R8" s="6">
        <v>177</v>
      </c>
      <c r="S8" s="64">
        <f t="shared" ref="S8:S22" si="1">SUM(M8:R8)</f>
        <v>20733</v>
      </c>
      <c r="T8" s="138"/>
    </row>
    <row r="9" spans="1:20" ht="26.1" customHeight="1">
      <c r="A9" s="66" t="s">
        <v>15</v>
      </c>
      <c r="B9" s="2"/>
      <c r="C9" s="2">
        <v>2</v>
      </c>
      <c r="D9" s="9">
        <v>51</v>
      </c>
      <c r="E9" s="2">
        <v>0</v>
      </c>
      <c r="F9" s="1">
        <v>3</v>
      </c>
      <c r="G9" s="1">
        <v>7</v>
      </c>
      <c r="H9" s="1">
        <v>5</v>
      </c>
      <c r="I9" s="9">
        <f t="shared" si="0"/>
        <v>15</v>
      </c>
      <c r="J9" s="2">
        <v>9312</v>
      </c>
      <c r="K9" s="1">
        <v>15292</v>
      </c>
      <c r="L9" s="9">
        <v>540</v>
      </c>
      <c r="M9" s="7">
        <v>21197</v>
      </c>
      <c r="N9" s="3">
        <v>664</v>
      </c>
      <c r="O9" s="3">
        <v>532</v>
      </c>
      <c r="P9" s="3">
        <v>144</v>
      </c>
      <c r="Q9" s="3">
        <v>2434</v>
      </c>
      <c r="R9" s="3">
        <v>173</v>
      </c>
      <c r="S9" s="63">
        <f t="shared" si="1"/>
        <v>25144</v>
      </c>
      <c r="T9" s="138"/>
    </row>
    <row r="10" spans="1:20" ht="26.1" customHeight="1">
      <c r="A10" s="67" t="s">
        <v>16</v>
      </c>
      <c r="B10" s="5">
        <v>1</v>
      </c>
      <c r="C10" s="5">
        <v>1</v>
      </c>
      <c r="D10" s="10">
        <v>106</v>
      </c>
      <c r="E10" s="5">
        <v>0</v>
      </c>
      <c r="F10" s="4">
        <v>3</v>
      </c>
      <c r="G10" s="4">
        <v>11</v>
      </c>
      <c r="H10" s="4">
        <v>8</v>
      </c>
      <c r="I10" s="10">
        <f t="shared" si="0"/>
        <v>22</v>
      </c>
      <c r="J10" s="5">
        <v>25063</v>
      </c>
      <c r="K10" s="4">
        <v>11641</v>
      </c>
      <c r="L10" s="10">
        <v>878</v>
      </c>
      <c r="M10" s="8">
        <v>31408</v>
      </c>
      <c r="N10" s="6">
        <v>789</v>
      </c>
      <c r="O10" s="6">
        <v>809</v>
      </c>
      <c r="P10" s="6">
        <v>491</v>
      </c>
      <c r="Q10" s="6">
        <v>3754</v>
      </c>
      <c r="R10" s="6">
        <v>331</v>
      </c>
      <c r="S10" s="64">
        <f t="shared" si="1"/>
        <v>37582</v>
      </c>
      <c r="T10" s="138"/>
    </row>
    <row r="11" spans="1:20" ht="26.1" customHeight="1">
      <c r="A11" s="66" t="s">
        <v>17</v>
      </c>
      <c r="B11" s="2">
        <v>1</v>
      </c>
      <c r="C11" s="2">
        <v>2</v>
      </c>
      <c r="D11" s="9">
        <v>26</v>
      </c>
      <c r="E11" s="2">
        <v>0</v>
      </c>
      <c r="F11" s="1">
        <v>0</v>
      </c>
      <c r="G11" s="1">
        <v>7</v>
      </c>
      <c r="H11" s="1">
        <v>4</v>
      </c>
      <c r="I11" s="9">
        <f t="shared" si="0"/>
        <v>11</v>
      </c>
      <c r="J11" s="2">
        <v>11018</v>
      </c>
      <c r="K11" s="1">
        <v>13996</v>
      </c>
      <c r="L11" s="9">
        <v>390</v>
      </c>
      <c r="M11" s="7">
        <v>20765</v>
      </c>
      <c r="N11" s="3">
        <v>573</v>
      </c>
      <c r="O11" s="3">
        <v>796</v>
      </c>
      <c r="P11" s="3">
        <v>142</v>
      </c>
      <c r="Q11" s="3">
        <v>2958</v>
      </c>
      <c r="R11" s="3">
        <v>170</v>
      </c>
      <c r="S11" s="63">
        <f t="shared" si="1"/>
        <v>25404</v>
      </c>
      <c r="T11" s="138"/>
    </row>
    <row r="12" spans="1:20" ht="26.1" customHeight="1">
      <c r="A12" s="67" t="s">
        <v>18</v>
      </c>
      <c r="B12" s="5"/>
      <c r="C12" s="5">
        <v>3</v>
      </c>
      <c r="D12" s="10">
        <v>62</v>
      </c>
      <c r="E12" s="5">
        <v>0</v>
      </c>
      <c r="F12" s="4">
        <v>1</v>
      </c>
      <c r="G12" s="4">
        <v>11</v>
      </c>
      <c r="H12" s="4">
        <v>2</v>
      </c>
      <c r="I12" s="10">
        <f t="shared" si="0"/>
        <v>14</v>
      </c>
      <c r="J12" s="5">
        <v>5182</v>
      </c>
      <c r="K12" s="4">
        <v>12572</v>
      </c>
      <c r="L12" s="10">
        <v>311</v>
      </c>
      <c r="M12" s="8">
        <v>16219</v>
      </c>
      <c r="N12" s="6">
        <v>506</v>
      </c>
      <c r="O12" s="6">
        <v>381</v>
      </c>
      <c r="P12" s="6">
        <v>51</v>
      </c>
      <c r="Q12" s="6">
        <v>800</v>
      </c>
      <c r="R12" s="6">
        <v>109</v>
      </c>
      <c r="S12" s="64">
        <f t="shared" si="1"/>
        <v>18066</v>
      </c>
      <c r="T12" s="138"/>
    </row>
    <row r="13" spans="1:20" ht="26.1" customHeight="1">
      <c r="A13" s="66" t="s">
        <v>61</v>
      </c>
      <c r="B13" s="2"/>
      <c r="C13" s="2">
        <v>1</v>
      </c>
      <c r="D13" s="9">
        <v>56</v>
      </c>
      <c r="E13" s="2">
        <v>0</v>
      </c>
      <c r="F13" s="1">
        <v>0</v>
      </c>
      <c r="G13" s="1">
        <v>6</v>
      </c>
      <c r="H13" s="1">
        <v>2</v>
      </c>
      <c r="I13" s="9">
        <f t="shared" si="0"/>
        <v>8</v>
      </c>
      <c r="J13" s="2">
        <v>2167</v>
      </c>
      <c r="K13" s="1">
        <v>15261</v>
      </c>
      <c r="L13" s="9">
        <v>284</v>
      </c>
      <c r="M13" s="7">
        <v>15357</v>
      </c>
      <c r="N13" s="3">
        <v>562</v>
      </c>
      <c r="O13" s="3">
        <v>480</v>
      </c>
      <c r="P13" s="3">
        <v>62</v>
      </c>
      <c r="Q13" s="3">
        <v>1131</v>
      </c>
      <c r="R13" s="3">
        <v>120</v>
      </c>
      <c r="S13" s="63">
        <f t="shared" si="1"/>
        <v>17712</v>
      </c>
      <c r="T13" s="138"/>
    </row>
    <row r="14" spans="1:20" ht="26.1" customHeight="1">
      <c r="A14" s="67" t="s">
        <v>19</v>
      </c>
      <c r="B14" s="5">
        <v>3</v>
      </c>
      <c r="C14" s="5">
        <v>4</v>
      </c>
      <c r="D14" s="10">
        <v>155</v>
      </c>
      <c r="E14" s="5">
        <v>0</v>
      </c>
      <c r="F14" s="4">
        <v>5</v>
      </c>
      <c r="G14" s="4">
        <v>8</v>
      </c>
      <c r="H14" s="4">
        <v>6</v>
      </c>
      <c r="I14" s="10">
        <f t="shared" si="0"/>
        <v>19</v>
      </c>
      <c r="J14" s="5">
        <v>20481</v>
      </c>
      <c r="K14" s="4">
        <v>12374</v>
      </c>
      <c r="L14" s="10">
        <v>277</v>
      </c>
      <c r="M14" s="8">
        <v>27388</v>
      </c>
      <c r="N14" s="6">
        <v>1042</v>
      </c>
      <c r="O14" s="6">
        <v>276</v>
      </c>
      <c r="P14" s="6">
        <v>103</v>
      </c>
      <c r="Q14" s="6">
        <v>3969</v>
      </c>
      <c r="R14" s="6">
        <v>354</v>
      </c>
      <c r="S14" s="64">
        <f t="shared" si="1"/>
        <v>33132</v>
      </c>
      <c r="T14" s="138"/>
    </row>
    <row r="15" spans="1:20" ht="25.5" customHeight="1">
      <c r="A15" s="66" t="s">
        <v>63</v>
      </c>
      <c r="B15" s="2">
        <v>2</v>
      </c>
      <c r="C15" s="2">
        <v>4</v>
      </c>
      <c r="D15" s="9">
        <v>64</v>
      </c>
      <c r="E15" s="2">
        <v>0</v>
      </c>
      <c r="F15" s="1">
        <v>2</v>
      </c>
      <c r="G15" s="1">
        <v>8</v>
      </c>
      <c r="H15" s="1">
        <v>5</v>
      </c>
      <c r="I15" s="1">
        <f t="shared" si="0"/>
        <v>15</v>
      </c>
      <c r="J15" s="2">
        <v>12658</v>
      </c>
      <c r="K15" s="1">
        <v>15734</v>
      </c>
      <c r="L15" s="9">
        <v>790</v>
      </c>
      <c r="M15" s="7">
        <v>25138</v>
      </c>
      <c r="N15" s="3">
        <v>640</v>
      </c>
      <c r="O15" s="3">
        <v>627</v>
      </c>
      <c r="P15" s="3">
        <v>382</v>
      </c>
      <c r="Q15" s="3">
        <v>2183</v>
      </c>
      <c r="R15" s="3">
        <v>213</v>
      </c>
      <c r="S15" s="63">
        <f t="shared" si="1"/>
        <v>29183</v>
      </c>
      <c r="T15" s="138"/>
    </row>
    <row r="16" spans="1:20" ht="26.1" customHeight="1">
      <c r="A16" s="67" t="s">
        <v>20</v>
      </c>
      <c r="B16" s="5">
        <v>3</v>
      </c>
      <c r="C16" s="5">
        <v>3</v>
      </c>
      <c r="D16" s="10">
        <v>171</v>
      </c>
      <c r="E16" s="5">
        <v>0</v>
      </c>
      <c r="F16" s="4">
        <v>7</v>
      </c>
      <c r="G16" s="4">
        <v>8</v>
      </c>
      <c r="H16" s="4">
        <v>19</v>
      </c>
      <c r="I16" s="10">
        <f t="shared" si="0"/>
        <v>34</v>
      </c>
      <c r="J16" s="5">
        <v>126075</v>
      </c>
      <c r="K16" s="4">
        <v>31370</v>
      </c>
      <c r="L16" s="10">
        <v>1573</v>
      </c>
      <c r="M16" s="8">
        <v>129431</v>
      </c>
      <c r="N16" s="6">
        <v>4779</v>
      </c>
      <c r="O16" s="6">
        <v>1459</v>
      </c>
      <c r="P16" s="6">
        <v>1351</v>
      </c>
      <c r="Q16" s="6">
        <v>21123</v>
      </c>
      <c r="R16" s="6">
        <v>875</v>
      </c>
      <c r="S16" s="64">
        <f t="shared" si="1"/>
        <v>159018</v>
      </c>
      <c r="T16" s="138"/>
    </row>
    <row r="17" spans="1:20" ht="26.1" customHeight="1">
      <c r="A17" s="66" t="s">
        <v>21</v>
      </c>
      <c r="B17" s="2">
        <v>1</v>
      </c>
      <c r="C17" s="2">
        <v>4</v>
      </c>
      <c r="D17" s="9">
        <v>140</v>
      </c>
      <c r="E17" s="2">
        <v>1</v>
      </c>
      <c r="F17" s="1">
        <v>1</v>
      </c>
      <c r="G17" s="1">
        <v>7</v>
      </c>
      <c r="H17" s="1">
        <v>5</v>
      </c>
      <c r="I17" s="9">
        <f t="shared" si="0"/>
        <v>14</v>
      </c>
      <c r="J17" s="2">
        <v>6304</v>
      </c>
      <c r="K17" s="1">
        <v>14997</v>
      </c>
      <c r="L17" s="9">
        <v>371</v>
      </c>
      <c r="M17" s="7">
        <v>19135</v>
      </c>
      <c r="N17" s="3">
        <v>753</v>
      </c>
      <c r="O17" s="3">
        <v>428</v>
      </c>
      <c r="P17" s="3">
        <v>99</v>
      </c>
      <c r="Q17" s="3">
        <v>1066</v>
      </c>
      <c r="R17" s="3">
        <v>191</v>
      </c>
      <c r="S17" s="63">
        <f t="shared" si="1"/>
        <v>21672</v>
      </c>
      <c r="T17" s="138"/>
    </row>
    <row r="18" spans="1:20" ht="26.1" customHeight="1">
      <c r="A18" s="67" t="s">
        <v>22</v>
      </c>
      <c r="B18" s="5">
        <v>3</v>
      </c>
      <c r="C18" s="5">
        <v>6</v>
      </c>
      <c r="D18" s="10">
        <v>216</v>
      </c>
      <c r="E18" s="5">
        <v>0</v>
      </c>
      <c r="F18" s="4">
        <v>4</v>
      </c>
      <c r="G18" s="4">
        <v>15</v>
      </c>
      <c r="H18" s="4">
        <v>12</v>
      </c>
      <c r="I18" s="10">
        <f t="shared" si="0"/>
        <v>31</v>
      </c>
      <c r="J18" s="5">
        <v>45875</v>
      </c>
      <c r="K18" s="4">
        <v>35964</v>
      </c>
      <c r="L18" s="10">
        <v>847</v>
      </c>
      <c r="M18" s="8">
        <v>69974</v>
      </c>
      <c r="N18" s="6">
        <v>2489</v>
      </c>
      <c r="O18" s="6">
        <v>1062</v>
      </c>
      <c r="P18" s="6">
        <v>315</v>
      </c>
      <c r="Q18" s="6">
        <v>8242</v>
      </c>
      <c r="R18" s="6">
        <v>604</v>
      </c>
      <c r="S18" s="64">
        <f t="shared" si="1"/>
        <v>82686</v>
      </c>
      <c r="T18" s="138"/>
    </row>
    <row r="19" spans="1:20" ht="24" customHeight="1">
      <c r="A19" s="66" t="s">
        <v>23</v>
      </c>
      <c r="B19" s="2">
        <v>1</v>
      </c>
      <c r="C19" s="2">
        <v>2</v>
      </c>
      <c r="D19" s="9">
        <v>59</v>
      </c>
      <c r="E19" s="2">
        <v>1</v>
      </c>
      <c r="F19" s="1">
        <v>3</v>
      </c>
      <c r="G19" s="1">
        <v>13</v>
      </c>
      <c r="H19" s="1">
        <v>12</v>
      </c>
      <c r="I19" s="9">
        <f t="shared" si="0"/>
        <v>29</v>
      </c>
      <c r="J19" s="2">
        <v>54704</v>
      </c>
      <c r="K19" s="1">
        <v>29182</v>
      </c>
      <c r="L19" s="9">
        <v>628</v>
      </c>
      <c r="M19" s="7">
        <v>69631</v>
      </c>
      <c r="N19" s="3">
        <v>2104</v>
      </c>
      <c r="O19" s="3">
        <v>859</v>
      </c>
      <c r="P19" s="3">
        <v>603</v>
      </c>
      <c r="Q19" s="3">
        <v>10859</v>
      </c>
      <c r="R19" s="3">
        <v>459</v>
      </c>
      <c r="S19" s="63">
        <f t="shared" si="1"/>
        <v>84515</v>
      </c>
      <c r="T19" s="138"/>
    </row>
    <row r="20" spans="1:20" ht="26.1" customHeight="1">
      <c r="A20" s="67" t="s">
        <v>24</v>
      </c>
      <c r="B20" s="5">
        <v>2</v>
      </c>
      <c r="C20" s="5">
        <v>2</v>
      </c>
      <c r="D20" s="10">
        <v>100</v>
      </c>
      <c r="E20" s="5">
        <v>0</v>
      </c>
      <c r="F20" s="4">
        <v>0</v>
      </c>
      <c r="G20" s="4">
        <v>10</v>
      </c>
      <c r="H20" s="4">
        <v>4</v>
      </c>
      <c r="I20" s="10">
        <f t="shared" si="0"/>
        <v>14</v>
      </c>
      <c r="J20" s="5">
        <v>7415</v>
      </c>
      <c r="K20" s="4">
        <v>8283</v>
      </c>
      <c r="L20" s="10">
        <v>95</v>
      </c>
      <c r="M20" s="8">
        <v>13724</v>
      </c>
      <c r="N20" s="6">
        <v>556</v>
      </c>
      <c r="O20" s="6">
        <v>255</v>
      </c>
      <c r="P20" s="6">
        <v>59</v>
      </c>
      <c r="Q20" s="6">
        <v>1025</v>
      </c>
      <c r="R20" s="6">
        <v>174</v>
      </c>
      <c r="S20" s="64">
        <f t="shared" si="1"/>
        <v>15793</v>
      </c>
      <c r="T20" s="138"/>
    </row>
    <row r="21" spans="1:20" ht="26.1" customHeight="1">
      <c r="A21" s="66" t="s">
        <v>59</v>
      </c>
      <c r="B21" s="2">
        <v>1</v>
      </c>
      <c r="C21" s="2">
        <v>2</v>
      </c>
      <c r="D21" s="9">
        <v>73</v>
      </c>
      <c r="E21" s="2">
        <v>0</v>
      </c>
      <c r="F21" s="1">
        <v>1</v>
      </c>
      <c r="G21" s="1">
        <v>8</v>
      </c>
      <c r="H21" s="1">
        <v>14</v>
      </c>
      <c r="I21" s="9">
        <f t="shared" si="0"/>
        <v>23</v>
      </c>
      <c r="J21" s="2">
        <v>52641</v>
      </c>
      <c r="K21" s="1">
        <v>10634</v>
      </c>
      <c r="L21" s="9">
        <v>550</v>
      </c>
      <c r="M21" s="7">
        <v>54064</v>
      </c>
      <c r="N21" s="3">
        <v>2652</v>
      </c>
      <c r="O21" s="3">
        <v>636</v>
      </c>
      <c r="P21" s="3">
        <v>130</v>
      </c>
      <c r="Q21" s="3">
        <v>5622</v>
      </c>
      <c r="R21" s="3">
        <v>751</v>
      </c>
      <c r="S21" s="63">
        <f t="shared" si="1"/>
        <v>63855</v>
      </c>
      <c r="T21" s="138"/>
    </row>
    <row r="22" spans="1:20" ht="26.1" customHeight="1" thickBot="1">
      <c r="A22" s="68" t="s">
        <v>25</v>
      </c>
      <c r="B22" s="26">
        <v>1</v>
      </c>
      <c r="C22" s="26">
        <v>2</v>
      </c>
      <c r="D22" s="27">
        <v>232</v>
      </c>
      <c r="E22" s="26">
        <v>2</v>
      </c>
      <c r="F22" s="28">
        <v>10</v>
      </c>
      <c r="G22" s="28">
        <v>17</v>
      </c>
      <c r="H22" s="28">
        <v>22</v>
      </c>
      <c r="I22" s="27">
        <f t="shared" si="0"/>
        <v>51</v>
      </c>
      <c r="J22" s="26">
        <v>127372</v>
      </c>
      <c r="K22" s="28">
        <v>40755</v>
      </c>
      <c r="L22" s="27">
        <v>1700</v>
      </c>
      <c r="M22" s="29">
        <v>139870</v>
      </c>
      <c r="N22" s="30">
        <v>5305</v>
      </c>
      <c r="O22" s="30">
        <v>1541</v>
      </c>
      <c r="P22" s="30">
        <v>979</v>
      </c>
      <c r="Q22" s="30">
        <v>21162</v>
      </c>
      <c r="R22" s="30">
        <v>970</v>
      </c>
      <c r="S22" s="65">
        <f t="shared" si="1"/>
        <v>169827</v>
      </c>
      <c r="T22" s="138"/>
    </row>
    <row r="23" spans="1:20" ht="44.25" customHeight="1" thickBot="1">
      <c r="A23" s="75" t="s">
        <v>65</v>
      </c>
      <c r="B23" s="31">
        <f>SUM(B7:B22)</f>
        <v>20</v>
      </c>
      <c r="C23" s="31">
        <f t="shared" ref="C23:S23" si="2">SUM(C7:C22)</f>
        <v>43</v>
      </c>
      <c r="D23" s="31">
        <f t="shared" si="2"/>
        <v>1653</v>
      </c>
      <c r="E23" s="31">
        <f t="shared" si="2"/>
        <v>4</v>
      </c>
      <c r="F23" s="31">
        <f t="shared" si="2"/>
        <v>45</v>
      </c>
      <c r="G23" s="31">
        <f t="shared" si="2"/>
        <v>150</v>
      </c>
      <c r="H23" s="31">
        <f t="shared" si="2"/>
        <v>137</v>
      </c>
      <c r="I23" s="31">
        <f t="shared" si="2"/>
        <v>336</v>
      </c>
      <c r="J23" s="31">
        <f>SUM(J7:J22)</f>
        <v>532044</v>
      </c>
      <c r="K23" s="31">
        <f t="shared" ref="K23:L23" si="3">SUM(K7:K22)</f>
        <v>301318</v>
      </c>
      <c r="L23" s="31">
        <f t="shared" si="3"/>
        <v>10202</v>
      </c>
      <c r="M23" s="31">
        <f t="shared" ref="M23" si="4">SUM(M7:M22)</f>
        <v>703567</v>
      </c>
      <c r="N23" s="31">
        <f t="shared" ref="N23" si="5">SUM(N7:N22)</f>
        <v>25114</v>
      </c>
      <c r="O23" s="31">
        <f t="shared" ref="O23" si="6">SUM(O7:O22)</f>
        <v>11329</v>
      </c>
      <c r="P23" s="31">
        <f t="shared" ref="P23" si="7">SUM(P7:P22)</f>
        <v>5391</v>
      </c>
      <c r="Q23" s="31">
        <f t="shared" ref="Q23" si="8">SUM(Q7:Q22)</f>
        <v>92266</v>
      </c>
      <c r="R23" s="31">
        <f t="shared" ref="R23" si="9">SUM(R7:R22)</f>
        <v>6018</v>
      </c>
      <c r="S23" s="31">
        <f t="shared" si="2"/>
        <v>843685</v>
      </c>
      <c r="T23" s="138"/>
    </row>
    <row r="24" spans="1:20" ht="27" customHeight="1" thickBot="1">
      <c r="A24" s="69" t="s">
        <v>60</v>
      </c>
      <c r="B24" s="32"/>
      <c r="C24" s="33"/>
      <c r="D24" s="60"/>
      <c r="E24" s="57">
        <v>3</v>
      </c>
      <c r="F24" s="58">
        <v>8</v>
      </c>
      <c r="G24" s="58">
        <v>15</v>
      </c>
      <c r="H24" s="58">
        <v>161</v>
      </c>
      <c r="I24" s="59">
        <f>SUM(E24:H24)</f>
        <v>187</v>
      </c>
      <c r="J24" s="110"/>
      <c r="K24" s="111"/>
      <c r="L24" s="111"/>
      <c r="M24" s="111"/>
      <c r="N24" s="111"/>
      <c r="O24" s="111"/>
      <c r="P24" s="111"/>
      <c r="Q24" s="111"/>
      <c r="R24" s="111"/>
      <c r="S24" s="112"/>
      <c r="T24" s="138"/>
    </row>
    <row r="25" spans="1:20" ht="32.1" customHeight="1" thickBot="1">
      <c r="A25" s="70" t="s">
        <v>38</v>
      </c>
      <c r="B25" s="71">
        <f>B23+'شرق استان در تیر 1401-2'!B20</f>
        <v>40</v>
      </c>
      <c r="C25" s="71">
        <f>C23+'شرق استان در تیر 1401-2'!C20</f>
        <v>82</v>
      </c>
      <c r="D25" s="71">
        <f>D23+'شرق استان در تیر 1401-2'!D20</f>
        <v>2767</v>
      </c>
      <c r="E25" s="71">
        <f>E23+E24+'شرق استان در تیر 1401-2'!E20</f>
        <v>10</v>
      </c>
      <c r="F25" s="71">
        <f>F23+F24+'شرق استان در تیر 1401-2'!F20</f>
        <v>80</v>
      </c>
      <c r="G25" s="71">
        <f>G23+G24+'شرق استان در تیر 1401-2'!G20</f>
        <v>289</v>
      </c>
      <c r="H25" s="71">
        <f>H23+H24+'شرق استان در تیر 1401-2'!H20</f>
        <v>395</v>
      </c>
      <c r="I25" s="71">
        <f>I23+I24+'شرق استان در تیر 1401-2'!I20</f>
        <v>774</v>
      </c>
      <c r="J25" s="71">
        <f>J23+'شرق استان در تیر 1401-2'!J20</f>
        <v>829911</v>
      </c>
      <c r="K25" s="71">
        <f>K23+'شرق استان در تیر 1401-2'!K20</f>
        <v>540999</v>
      </c>
      <c r="L25" s="71">
        <f>L23+L24+'شرق استان در تیر 1401-2'!L20</f>
        <v>18024</v>
      </c>
      <c r="M25" s="71">
        <f>M23+'شرق استان در تیر 1401-2'!M20</f>
        <v>1162162</v>
      </c>
      <c r="N25" s="71">
        <f>N23+'شرق استان در تیر 1401-2'!N20</f>
        <v>39517</v>
      </c>
      <c r="O25" s="71">
        <f>O23+'شرق استان در تیر 1401-2'!O20</f>
        <v>20368</v>
      </c>
      <c r="P25" s="71">
        <f>P23+P24+'شرق استان در تیر 1401-2'!P20</f>
        <v>8135</v>
      </c>
      <c r="Q25" s="71">
        <f>Q23+'شرق استان در تیر 1401-2'!Q20</f>
        <v>148989</v>
      </c>
      <c r="R25" s="71">
        <f>R23+'شرق استان در تیر 1401-2'!R20</f>
        <v>9895</v>
      </c>
      <c r="S25" s="71">
        <f>S23+S24+'شرق استان در تیر 1401-2'!S20</f>
        <v>1389066</v>
      </c>
      <c r="T25" s="139"/>
    </row>
    <row r="26" spans="1:20" ht="15.75" thickTop="1"/>
  </sheetData>
  <sortState ref="A21:T33">
    <sortCondition ref="A21:A33"/>
  </sortState>
  <mergeCells count="26">
    <mergeCell ref="A1:T1"/>
    <mergeCell ref="A2:T2"/>
    <mergeCell ref="A3:T3"/>
    <mergeCell ref="C4:C6"/>
    <mergeCell ref="J4:L4"/>
    <mergeCell ref="J5:K5"/>
    <mergeCell ref="S5:S6"/>
    <mergeCell ref="H5:H6"/>
    <mergeCell ref="I5:I6"/>
    <mergeCell ref="E4:I4"/>
    <mergeCell ref="E5:E6"/>
    <mergeCell ref="F5:F6"/>
    <mergeCell ref="G5:G6"/>
    <mergeCell ref="D4:D6"/>
    <mergeCell ref="A4:A6"/>
    <mergeCell ref="T4:T25"/>
    <mergeCell ref="M4:S4"/>
    <mergeCell ref="M5:M6"/>
    <mergeCell ref="O5:O6"/>
    <mergeCell ref="J24:S24"/>
    <mergeCell ref="B4:B6"/>
    <mergeCell ref="N5:N6"/>
    <mergeCell ref="P5:P6"/>
    <mergeCell ref="Q5:Q6"/>
    <mergeCell ref="R5:R6"/>
    <mergeCell ref="L5:L6"/>
  </mergeCells>
  <printOptions horizontalCentered="1" verticalCentered="1"/>
  <pageMargins left="0" right="0" top="0" bottom="0" header="0" footer="0"/>
  <pageSetup paperSize="9" scale="8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view="pageBreakPreview" zoomScale="67" zoomScaleNormal="60" zoomScaleSheetLayoutView="67" workbookViewId="0">
      <selection activeCell="A6" sqref="A6"/>
    </sheetView>
  </sheetViews>
  <sheetFormatPr defaultRowHeight="15"/>
  <cols>
    <col min="1" max="1" width="18" customWidth="1"/>
    <col min="2" max="2" width="10.140625" customWidth="1"/>
    <col min="3" max="4" width="11.28515625" customWidth="1"/>
    <col min="5" max="5" width="12" customWidth="1"/>
    <col min="6" max="6" width="12.7109375" customWidth="1"/>
    <col min="7" max="7" width="10.140625" customWidth="1"/>
    <col min="8" max="9" width="10.85546875" customWidth="1"/>
    <col min="10" max="10" width="11.85546875" customWidth="1"/>
    <col min="11" max="11" width="11.28515625" customWidth="1"/>
    <col min="12" max="12" width="9.5703125" customWidth="1"/>
    <col min="13" max="13" width="10" customWidth="1"/>
    <col min="14" max="14" width="6.28515625" customWidth="1"/>
  </cols>
  <sheetData>
    <row r="1" spans="1:14" ht="42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39.950000000000003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38.1" customHeight="1" thickBot="1">
      <c r="A3" s="97" t="s">
        <v>75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36.75" customHeight="1" thickBot="1">
      <c r="A4" s="98" t="s">
        <v>69</v>
      </c>
      <c r="B4" s="100" t="s">
        <v>0</v>
      </c>
      <c r="C4" s="90" t="s">
        <v>1</v>
      </c>
      <c r="D4" s="91"/>
      <c r="E4" s="90" t="s">
        <v>2</v>
      </c>
      <c r="F4" s="102"/>
      <c r="G4" s="91"/>
      <c r="H4" s="88" t="s">
        <v>3</v>
      </c>
      <c r="I4" s="89"/>
      <c r="J4" s="88" t="s">
        <v>4</v>
      </c>
      <c r="K4" s="89"/>
      <c r="L4" s="90" t="s">
        <v>5</v>
      </c>
      <c r="M4" s="91"/>
      <c r="N4" s="92" t="s">
        <v>72</v>
      </c>
    </row>
    <row r="5" spans="1:14" ht="80.25" customHeight="1" thickBot="1">
      <c r="A5" s="99"/>
      <c r="B5" s="101"/>
      <c r="C5" s="19" t="s">
        <v>6</v>
      </c>
      <c r="D5" s="18" t="s">
        <v>7</v>
      </c>
      <c r="E5" s="19" t="s">
        <v>8</v>
      </c>
      <c r="F5" s="72" t="s">
        <v>9</v>
      </c>
      <c r="G5" s="18" t="s">
        <v>7</v>
      </c>
      <c r="H5" s="20" t="s">
        <v>6</v>
      </c>
      <c r="I5" s="18" t="s">
        <v>10</v>
      </c>
      <c r="J5" s="20" t="s">
        <v>6</v>
      </c>
      <c r="K5" s="18" t="s">
        <v>10</v>
      </c>
      <c r="L5" s="20" t="s">
        <v>11</v>
      </c>
      <c r="M5" s="18" t="s">
        <v>12</v>
      </c>
      <c r="N5" s="93"/>
    </row>
    <row r="6" spans="1:14" ht="27" customHeight="1">
      <c r="A6" s="76" t="s">
        <v>26</v>
      </c>
      <c r="B6" s="16">
        <v>1695.2092815353601</v>
      </c>
      <c r="C6" s="82">
        <v>342.38306326879996</v>
      </c>
      <c r="D6" s="84">
        <v>0.15109999999999998</v>
      </c>
      <c r="E6" s="82">
        <v>99.345913333333328</v>
      </c>
      <c r="F6" s="83">
        <v>106.58262434533471</v>
      </c>
      <c r="G6" s="84">
        <v>2.6239999999999992</v>
      </c>
      <c r="H6" s="21">
        <v>433</v>
      </c>
      <c r="I6" s="22">
        <v>1</v>
      </c>
      <c r="J6" s="21">
        <v>32815</v>
      </c>
      <c r="K6" s="22">
        <v>400</v>
      </c>
      <c r="L6" s="21">
        <v>1044</v>
      </c>
      <c r="M6" s="22">
        <v>7859</v>
      </c>
      <c r="N6" s="93"/>
    </row>
    <row r="7" spans="1:14" ht="27" customHeight="1">
      <c r="A7" s="77" t="s">
        <v>27</v>
      </c>
      <c r="B7" s="15">
        <v>4146.9131582908749</v>
      </c>
      <c r="C7" s="85">
        <v>879.57550418184996</v>
      </c>
      <c r="D7" s="87">
        <v>0.89491829329999995</v>
      </c>
      <c r="E7" s="85">
        <v>125.22163933333333</v>
      </c>
      <c r="F7" s="86">
        <v>108.95623508049307</v>
      </c>
      <c r="G7" s="87">
        <v>5.4149999999999991</v>
      </c>
      <c r="H7" s="23">
        <v>554</v>
      </c>
      <c r="I7" s="24">
        <v>0</v>
      </c>
      <c r="J7" s="23">
        <v>47350</v>
      </c>
      <c r="K7" s="24">
        <v>0</v>
      </c>
      <c r="L7" s="23">
        <v>1658</v>
      </c>
      <c r="M7" s="24">
        <v>6518</v>
      </c>
      <c r="N7" s="93"/>
    </row>
    <row r="8" spans="1:14" ht="27" customHeight="1">
      <c r="A8" s="76" t="s">
        <v>28</v>
      </c>
      <c r="B8" s="16">
        <v>3156.3093337195601</v>
      </c>
      <c r="C8" s="82">
        <v>1125.2852327907901</v>
      </c>
      <c r="D8" s="84">
        <v>2.38034379568</v>
      </c>
      <c r="E8" s="82">
        <v>242.82435000000001</v>
      </c>
      <c r="F8" s="83">
        <v>175.21408586972359</v>
      </c>
      <c r="G8" s="84">
        <v>10.3645</v>
      </c>
      <c r="H8" s="21">
        <v>989</v>
      </c>
      <c r="I8" s="22">
        <v>1</v>
      </c>
      <c r="J8" s="21">
        <v>149205</v>
      </c>
      <c r="K8" s="22">
        <v>630</v>
      </c>
      <c r="L8" s="21">
        <v>5604</v>
      </c>
      <c r="M8" s="22">
        <v>9405</v>
      </c>
      <c r="N8" s="93"/>
    </row>
    <row r="9" spans="1:14" ht="27" customHeight="1">
      <c r="A9" s="77" t="s">
        <v>29</v>
      </c>
      <c r="B9" s="15">
        <v>4951.7814167760753</v>
      </c>
      <c r="C9" s="85">
        <v>1765.94276305728</v>
      </c>
      <c r="D9" s="87">
        <v>5.4831411503999998</v>
      </c>
      <c r="E9" s="85">
        <v>497.22089333333332</v>
      </c>
      <c r="F9" s="86">
        <v>271.06381227755708</v>
      </c>
      <c r="G9" s="87">
        <v>37.142000000000017</v>
      </c>
      <c r="H9" s="23">
        <v>1855</v>
      </c>
      <c r="I9" s="24">
        <v>5</v>
      </c>
      <c r="J9" s="23">
        <v>254190</v>
      </c>
      <c r="K9" s="24">
        <v>3345</v>
      </c>
      <c r="L9" s="23">
        <v>7579</v>
      </c>
      <c r="M9" s="24">
        <v>23470</v>
      </c>
      <c r="N9" s="93"/>
    </row>
    <row r="10" spans="1:14" ht="27" customHeight="1">
      <c r="A10" s="76" t="s">
        <v>30</v>
      </c>
      <c r="B10" s="16">
        <v>4423.7002080356369</v>
      </c>
      <c r="C10" s="82">
        <v>1767.9713332899398</v>
      </c>
      <c r="D10" s="84">
        <v>17.203194883009999</v>
      </c>
      <c r="E10" s="82">
        <v>845.3275533333333</v>
      </c>
      <c r="F10" s="83">
        <v>319.85077579212077</v>
      </c>
      <c r="G10" s="84">
        <v>72.165999999999983</v>
      </c>
      <c r="H10" s="21">
        <v>1942</v>
      </c>
      <c r="I10" s="22">
        <v>16</v>
      </c>
      <c r="J10" s="21">
        <v>257211</v>
      </c>
      <c r="K10" s="22">
        <v>13430</v>
      </c>
      <c r="L10" s="21">
        <v>9644</v>
      </c>
      <c r="M10" s="22">
        <v>28602</v>
      </c>
      <c r="N10" s="93"/>
    </row>
    <row r="11" spans="1:14" ht="27" customHeight="1">
      <c r="A11" s="77" t="s">
        <v>31</v>
      </c>
      <c r="B11" s="15">
        <v>9816.7195279070693</v>
      </c>
      <c r="C11" s="85">
        <v>1479.2036035471601</v>
      </c>
      <c r="D11" s="87">
        <v>5.4895730881100002</v>
      </c>
      <c r="E11" s="85">
        <v>486.64623333333338</v>
      </c>
      <c r="F11" s="86">
        <v>195.28223613186827</v>
      </c>
      <c r="G11" s="87">
        <v>8.8284999999999965</v>
      </c>
      <c r="H11" s="23">
        <v>1131</v>
      </c>
      <c r="I11" s="24">
        <v>1</v>
      </c>
      <c r="J11" s="23">
        <v>118280</v>
      </c>
      <c r="K11" s="24">
        <v>400</v>
      </c>
      <c r="L11" s="23">
        <v>4175</v>
      </c>
      <c r="M11" s="24">
        <v>17640</v>
      </c>
      <c r="N11" s="93"/>
    </row>
    <row r="12" spans="1:14" ht="27" customHeight="1">
      <c r="A12" s="76" t="s">
        <v>32</v>
      </c>
      <c r="B12" s="16">
        <v>3547.6610349846082</v>
      </c>
      <c r="C12" s="82">
        <v>938.95095951760004</v>
      </c>
      <c r="D12" s="84">
        <v>0.47538125932999997</v>
      </c>
      <c r="E12" s="82">
        <v>322.87840000000006</v>
      </c>
      <c r="F12" s="83">
        <v>83.54314685933376</v>
      </c>
      <c r="G12" s="84">
        <v>6.9302000000000001</v>
      </c>
      <c r="H12" s="21">
        <v>735</v>
      </c>
      <c r="I12" s="22">
        <v>0</v>
      </c>
      <c r="J12" s="21">
        <v>93420</v>
      </c>
      <c r="K12" s="22">
        <v>0</v>
      </c>
      <c r="L12" s="21">
        <v>7340</v>
      </c>
      <c r="M12" s="22">
        <v>6791</v>
      </c>
      <c r="N12" s="93"/>
    </row>
    <row r="13" spans="1:14" ht="27" customHeight="1">
      <c r="A13" s="77" t="s">
        <v>33</v>
      </c>
      <c r="B13" s="15">
        <v>2583.3523804728729</v>
      </c>
      <c r="C13" s="85">
        <v>778.42553750559</v>
      </c>
      <c r="D13" s="87">
        <v>1.01271873483</v>
      </c>
      <c r="E13" s="85">
        <v>235.52878333333331</v>
      </c>
      <c r="F13" s="86">
        <v>114.91652709458131</v>
      </c>
      <c r="G13" s="87">
        <v>0.93500000000000016</v>
      </c>
      <c r="H13" s="23">
        <v>821</v>
      </c>
      <c r="I13" s="24">
        <v>0</v>
      </c>
      <c r="J13" s="23">
        <v>85455</v>
      </c>
      <c r="K13" s="24">
        <v>0</v>
      </c>
      <c r="L13" s="23">
        <v>5767</v>
      </c>
      <c r="M13" s="24">
        <v>7357</v>
      </c>
      <c r="N13" s="93"/>
    </row>
    <row r="14" spans="1:14" ht="27" customHeight="1">
      <c r="A14" s="76" t="s">
        <v>34</v>
      </c>
      <c r="B14" s="16">
        <v>5387.1948867712799</v>
      </c>
      <c r="C14" s="82">
        <v>1126.3936732616301</v>
      </c>
      <c r="D14" s="84">
        <v>4.8841909715299998</v>
      </c>
      <c r="E14" s="82">
        <v>282.88948333333332</v>
      </c>
      <c r="F14" s="83">
        <v>152.13482330288912</v>
      </c>
      <c r="G14" s="84">
        <v>20.376999999999999</v>
      </c>
      <c r="H14" s="21">
        <v>865</v>
      </c>
      <c r="I14" s="22">
        <v>0</v>
      </c>
      <c r="J14" s="21">
        <v>106691</v>
      </c>
      <c r="K14" s="22">
        <v>0</v>
      </c>
      <c r="L14" s="21">
        <v>5909</v>
      </c>
      <c r="M14" s="22">
        <v>11601</v>
      </c>
      <c r="N14" s="93"/>
    </row>
    <row r="15" spans="1:14" ht="27" customHeight="1">
      <c r="A15" s="77" t="s">
        <v>66</v>
      </c>
      <c r="B15" s="15">
        <v>3176.3671359925397</v>
      </c>
      <c r="C15" s="85">
        <v>607.29642809029008</v>
      </c>
      <c r="D15" s="87">
        <v>0.33903055862999998</v>
      </c>
      <c r="E15" s="85">
        <v>175.98279999999997</v>
      </c>
      <c r="F15" s="86">
        <v>35.34867107028029</v>
      </c>
      <c r="G15" s="87">
        <v>2.831</v>
      </c>
      <c r="H15" s="23">
        <v>305</v>
      </c>
      <c r="I15" s="24">
        <v>1</v>
      </c>
      <c r="J15" s="23">
        <v>24245</v>
      </c>
      <c r="K15" s="24">
        <v>250</v>
      </c>
      <c r="L15" s="23">
        <v>1321</v>
      </c>
      <c r="M15" s="24">
        <v>5547</v>
      </c>
      <c r="N15" s="93"/>
    </row>
    <row r="16" spans="1:14" ht="27" customHeight="1">
      <c r="A16" s="76" t="s">
        <v>35</v>
      </c>
      <c r="B16" s="16">
        <v>3338.3168288014899</v>
      </c>
      <c r="C16" s="82">
        <v>1051.89152015576</v>
      </c>
      <c r="D16" s="84">
        <v>5.6746881478799995</v>
      </c>
      <c r="E16" s="82">
        <v>180.33555999999999</v>
      </c>
      <c r="F16" s="83">
        <v>188.56290840683684</v>
      </c>
      <c r="G16" s="84">
        <v>15.408999999999997</v>
      </c>
      <c r="H16" s="21">
        <v>1117</v>
      </c>
      <c r="I16" s="22">
        <v>2</v>
      </c>
      <c r="J16" s="21">
        <v>143490</v>
      </c>
      <c r="K16" s="22">
        <v>1130</v>
      </c>
      <c r="L16" s="21">
        <v>4205</v>
      </c>
      <c r="M16" s="22">
        <v>11021</v>
      </c>
      <c r="N16" s="93"/>
    </row>
    <row r="17" spans="1:14" ht="27" customHeight="1">
      <c r="A17" s="77" t="s">
        <v>36</v>
      </c>
      <c r="B17" s="15">
        <v>5824.9009667338823</v>
      </c>
      <c r="C17" s="85">
        <v>1212.7798931488398</v>
      </c>
      <c r="D17" s="87">
        <v>4.9465403731500004</v>
      </c>
      <c r="E17" s="85">
        <v>498.51291666666663</v>
      </c>
      <c r="F17" s="86">
        <v>174.7995347836837</v>
      </c>
      <c r="G17" s="87">
        <v>50.930740000000007</v>
      </c>
      <c r="H17" s="23">
        <v>1306</v>
      </c>
      <c r="I17" s="24">
        <v>5</v>
      </c>
      <c r="J17" s="23">
        <v>144531</v>
      </c>
      <c r="K17" s="24">
        <v>2315</v>
      </c>
      <c r="L17" s="23">
        <v>5150</v>
      </c>
      <c r="M17" s="24">
        <v>18313</v>
      </c>
      <c r="N17" s="93"/>
    </row>
    <row r="18" spans="1:14" ht="27" customHeight="1" thickBot="1">
      <c r="A18" s="76" t="s">
        <v>37</v>
      </c>
      <c r="B18" s="16">
        <v>3317.5014245507846</v>
      </c>
      <c r="C18" s="82">
        <v>950.45366037667998</v>
      </c>
      <c r="D18" s="84">
        <v>2.18340280438</v>
      </c>
      <c r="E18" s="82">
        <v>306.99593333333337</v>
      </c>
      <c r="F18" s="83">
        <v>126.29314249547041</v>
      </c>
      <c r="G18" s="84">
        <v>2.0679999999999996</v>
      </c>
      <c r="H18" s="21">
        <v>975</v>
      </c>
      <c r="I18" s="22">
        <v>0</v>
      </c>
      <c r="J18" s="21">
        <v>117565</v>
      </c>
      <c r="K18" s="22">
        <v>0</v>
      </c>
      <c r="L18" s="21">
        <v>3172</v>
      </c>
      <c r="M18" s="22">
        <v>8976</v>
      </c>
      <c r="N18" s="93"/>
    </row>
    <row r="19" spans="1:14" ht="44.25" customHeight="1" thickBot="1">
      <c r="A19" s="41" t="s">
        <v>64</v>
      </c>
      <c r="B19" s="25">
        <f>SUM(B6:B18)</f>
        <v>55365.92758457204</v>
      </c>
      <c r="C19" s="25">
        <f t="shared" ref="C19:M19" si="0">SUM(C6:C18)</f>
        <v>14026.553172192207</v>
      </c>
      <c r="D19" s="25">
        <f t="shared" si="0"/>
        <v>51.118224060230006</v>
      </c>
      <c r="E19" s="25">
        <f t="shared" si="0"/>
        <v>4299.7104593333333</v>
      </c>
      <c r="F19" s="25">
        <f t="shared" si="0"/>
        <v>2052.5485235101728</v>
      </c>
      <c r="G19" s="25">
        <f t="shared" si="0"/>
        <v>236.02094000000002</v>
      </c>
      <c r="H19" s="25">
        <f t="shared" si="0"/>
        <v>13028</v>
      </c>
      <c r="I19" s="25">
        <f t="shared" si="0"/>
        <v>32</v>
      </c>
      <c r="J19" s="25">
        <f t="shared" si="0"/>
        <v>1574448</v>
      </c>
      <c r="K19" s="25">
        <f t="shared" si="0"/>
        <v>21900</v>
      </c>
      <c r="L19" s="25">
        <f t="shared" si="0"/>
        <v>62568</v>
      </c>
      <c r="M19" s="25">
        <f t="shared" si="0"/>
        <v>163100</v>
      </c>
      <c r="N19" s="93"/>
    </row>
    <row r="20" spans="1:14" ht="32.1" customHeight="1" thickBot="1">
      <c r="A20" s="42" t="s">
        <v>38</v>
      </c>
      <c r="B20" s="43">
        <f>B19+'غرب استان در تیر 1401-1'!B22</f>
        <v>107783.87795386699</v>
      </c>
      <c r="C20" s="43">
        <f>C19+'غرب استان در تیر 1401-1'!C22</f>
        <v>29051.741119214021</v>
      </c>
      <c r="D20" s="43">
        <f>D19+'غرب استان در تیر 1401-1'!D22</f>
        <v>157.38800004835002</v>
      </c>
      <c r="E20" s="43">
        <f>E19+'غرب استان در تیر 1401-1'!E22</f>
        <v>9433.8194876666657</v>
      </c>
      <c r="F20" s="43">
        <f>F19+'غرب استان در تیر 1401-1'!F22</f>
        <v>5084.5425976559145</v>
      </c>
      <c r="G20" s="43">
        <f>G19+'غرب استان در تیر 1401-1'!G22</f>
        <v>679.90752629999997</v>
      </c>
      <c r="H20" s="43">
        <f>H19+'غرب استان در تیر 1401-1'!H22</f>
        <v>31411</v>
      </c>
      <c r="I20" s="43">
        <f>I19+'غرب استان در تیر 1401-1'!I22</f>
        <v>136</v>
      </c>
      <c r="J20" s="43">
        <f>J19+'غرب استان در تیر 1401-1'!J22</f>
        <v>3737751</v>
      </c>
      <c r="K20" s="43">
        <f>K19+'غرب استان در تیر 1401-1'!K22</f>
        <v>99375</v>
      </c>
      <c r="L20" s="43">
        <f>L19+'غرب استان در تیر 1401-1'!L22</f>
        <v>117743</v>
      </c>
      <c r="M20" s="43">
        <f>M19+'غرب استان در تیر 1401-1'!M22</f>
        <v>373047</v>
      </c>
      <c r="N20" s="94"/>
    </row>
    <row r="21" spans="1:14">
      <c r="C21" s="13"/>
      <c r="L21" s="14"/>
    </row>
    <row r="22" spans="1:14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>
      <c r="H23" s="14"/>
      <c r="I23" s="14"/>
      <c r="J23" s="14"/>
      <c r="K23" s="14"/>
    </row>
    <row r="24" spans="1:14">
      <c r="H24" s="14"/>
      <c r="I24" s="14"/>
      <c r="J24" s="14"/>
      <c r="K24" s="14"/>
      <c r="L24" s="14"/>
    </row>
  </sheetData>
  <mergeCells count="11">
    <mergeCell ref="A1:N1"/>
    <mergeCell ref="A3:N3"/>
    <mergeCell ref="A2:N2"/>
    <mergeCell ref="N4:N20"/>
    <mergeCell ref="A4:A5"/>
    <mergeCell ref="B4:B5"/>
    <mergeCell ref="C4:D4"/>
    <mergeCell ref="E4:G4"/>
    <mergeCell ref="H4:I4"/>
    <mergeCell ref="J4:K4"/>
    <mergeCell ref="L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rightToLeft="1" view="pageBreakPreview" zoomScale="67" zoomScaleNormal="60" zoomScaleSheetLayoutView="67" workbookViewId="0">
      <selection activeCell="A7" sqref="A7"/>
    </sheetView>
  </sheetViews>
  <sheetFormatPr defaultRowHeight="15"/>
  <cols>
    <col min="1" max="1" width="18.7109375" customWidth="1"/>
    <col min="2" max="2" width="7.28515625" customWidth="1"/>
    <col min="4" max="4" width="10.28515625" customWidth="1"/>
    <col min="5" max="5" width="6.85546875" customWidth="1"/>
    <col min="6" max="6" width="5.5703125" customWidth="1"/>
    <col min="7" max="7" width="7.5703125" customWidth="1"/>
    <col min="8" max="8" width="7.28515625" customWidth="1"/>
    <col min="9" max="9" width="6.5703125" customWidth="1"/>
    <col min="10" max="11" width="10.5703125" customWidth="1"/>
    <col min="12" max="12" width="8.140625" customWidth="1"/>
    <col min="13" max="13" width="12.28515625" customWidth="1"/>
    <col min="14" max="14" width="9.5703125" customWidth="1"/>
    <col min="15" max="15" width="9.140625" customWidth="1"/>
    <col min="16" max="16" width="7.42578125" customWidth="1"/>
    <col min="17" max="17" width="10.85546875" customWidth="1"/>
    <col min="18" max="18" width="7.85546875" customWidth="1"/>
    <col min="19" max="19" width="11.28515625" customWidth="1"/>
    <col min="20" max="20" width="6.28515625" customWidth="1"/>
  </cols>
  <sheetData>
    <row r="1" spans="1:20" ht="42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39.950000000000003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38.1" customHeight="1" thickBot="1">
      <c r="A3" s="97" t="s">
        <v>75</v>
      </c>
      <c r="B3" s="120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50" customFormat="1" ht="36.950000000000003" customHeight="1" thickBot="1">
      <c r="A4" s="148" t="s">
        <v>56</v>
      </c>
      <c r="B4" s="121" t="s">
        <v>73</v>
      </c>
      <c r="C4" s="155" t="s">
        <v>39</v>
      </c>
      <c r="D4" s="121" t="s">
        <v>40</v>
      </c>
      <c r="E4" s="156" t="s">
        <v>41</v>
      </c>
      <c r="F4" s="146"/>
      <c r="G4" s="146"/>
      <c r="H4" s="146"/>
      <c r="I4" s="147"/>
      <c r="J4" s="145" t="s">
        <v>42</v>
      </c>
      <c r="K4" s="146"/>
      <c r="L4" s="147"/>
      <c r="M4" s="145" t="s">
        <v>62</v>
      </c>
      <c r="N4" s="146"/>
      <c r="O4" s="146"/>
      <c r="P4" s="146"/>
      <c r="Q4" s="146"/>
      <c r="R4" s="146"/>
      <c r="S4" s="147"/>
      <c r="T4" s="92" t="s">
        <v>72</v>
      </c>
    </row>
    <row r="5" spans="1:20" ht="32.25" customHeight="1">
      <c r="A5" s="149"/>
      <c r="B5" s="122"/>
      <c r="C5" s="114"/>
      <c r="D5" s="122"/>
      <c r="E5" s="130" t="s">
        <v>43</v>
      </c>
      <c r="F5" s="106" t="s">
        <v>44</v>
      </c>
      <c r="G5" s="108" t="s">
        <v>45</v>
      </c>
      <c r="H5" s="116" t="s">
        <v>46</v>
      </c>
      <c r="I5" s="118" t="s">
        <v>47</v>
      </c>
      <c r="J5" s="142" t="s">
        <v>48</v>
      </c>
      <c r="K5" s="143"/>
      <c r="L5" s="118" t="s">
        <v>49</v>
      </c>
      <c r="M5" s="106" t="s">
        <v>50</v>
      </c>
      <c r="N5" s="108" t="s">
        <v>51</v>
      </c>
      <c r="O5" s="108" t="s">
        <v>52</v>
      </c>
      <c r="P5" s="108" t="s">
        <v>53</v>
      </c>
      <c r="Q5" s="108" t="s">
        <v>54</v>
      </c>
      <c r="R5" s="116" t="s">
        <v>55</v>
      </c>
      <c r="S5" s="140" t="s">
        <v>47</v>
      </c>
      <c r="T5" s="93"/>
    </row>
    <row r="6" spans="1:20" ht="24.95" customHeight="1" thickBot="1">
      <c r="A6" s="150"/>
      <c r="B6" s="123"/>
      <c r="C6" s="115"/>
      <c r="D6" s="123"/>
      <c r="E6" s="151"/>
      <c r="F6" s="152"/>
      <c r="G6" s="153"/>
      <c r="H6" s="154"/>
      <c r="I6" s="144"/>
      <c r="J6" s="11" t="s">
        <v>57</v>
      </c>
      <c r="K6" s="12" t="s">
        <v>58</v>
      </c>
      <c r="L6" s="119"/>
      <c r="M6" s="107"/>
      <c r="N6" s="109"/>
      <c r="O6" s="109"/>
      <c r="P6" s="109"/>
      <c r="Q6" s="109"/>
      <c r="R6" s="117"/>
      <c r="S6" s="141"/>
      <c r="T6" s="93"/>
    </row>
    <row r="7" spans="1:20" ht="27" customHeight="1">
      <c r="A7" s="48" t="s">
        <v>26</v>
      </c>
      <c r="B7" s="79"/>
      <c r="C7" s="2">
        <v>2</v>
      </c>
      <c r="D7" s="80">
        <v>61</v>
      </c>
      <c r="E7" s="44">
        <v>0</v>
      </c>
      <c r="F7" s="45">
        <v>2</v>
      </c>
      <c r="G7" s="45">
        <v>6</v>
      </c>
      <c r="H7" s="45">
        <v>4</v>
      </c>
      <c r="I7" s="46">
        <f>SUM(E7:H7)</f>
        <v>12</v>
      </c>
      <c r="J7" s="2">
        <v>5998</v>
      </c>
      <c r="K7" s="1">
        <v>12950</v>
      </c>
      <c r="L7" s="9">
        <v>85</v>
      </c>
      <c r="M7" s="7">
        <v>16159</v>
      </c>
      <c r="N7" s="3">
        <v>539</v>
      </c>
      <c r="O7" s="3">
        <v>497</v>
      </c>
      <c r="P7" s="3">
        <v>60</v>
      </c>
      <c r="Q7" s="3">
        <v>1651</v>
      </c>
      <c r="R7" s="3">
        <v>127</v>
      </c>
      <c r="S7" s="3">
        <f>SUM(M7:R7)</f>
        <v>19033</v>
      </c>
      <c r="T7" s="93"/>
    </row>
    <row r="8" spans="1:20" ht="27" customHeight="1">
      <c r="A8" s="49" t="s">
        <v>27</v>
      </c>
      <c r="B8" s="5">
        <v>2</v>
      </c>
      <c r="C8" s="5">
        <v>2</v>
      </c>
      <c r="D8" s="38">
        <v>38</v>
      </c>
      <c r="E8" s="34">
        <v>0</v>
      </c>
      <c r="F8" s="4">
        <v>0</v>
      </c>
      <c r="G8" s="4">
        <v>3</v>
      </c>
      <c r="H8" s="4">
        <v>7</v>
      </c>
      <c r="I8" s="47">
        <f t="shared" ref="I8:I19" si="0">SUM(E8:H8)</f>
        <v>10</v>
      </c>
      <c r="J8" s="5">
        <v>8965</v>
      </c>
      <c r="K8" s="4">
        <v>7209</v>
      </c>
      <c r="L8" s="10">
        <v>320</v>
      </c>
      <c r="M8" s="8">
        <v>13692</v>
      </c>
      <c r="N8" s="6">
        <v>589</v>
      </c>
      <c r="O8" s="6">
        <v>344</v>
      </c>
      <c r="P8" s="6">
        <v>131</v>
      </c>
      <c r="Q8" s="6">
        <v>1588</v>
      </c>
      <c r="R8" s="6">
        <v>150</v>
      </c>
      <c r="S8" s="6">
        <f t="shared" ref="S8:S19" si="1">SUM(M8:R8)</f>
        <v>16494</v>
      </c>
      <c r="T8" s="93"/>
    </row>
    <row r="9" spans="1:20" ht="27" customHeight="1">
      <c r="A9" s="48" t="s">
        <v>28</v>
      </c>
      <c r="B9" s="2">
        <v>1</v>
      </c>
      <c r="C9" s="2">
        <v>3</v>
      </c>
      <c r="D9" s="37">
        <v>42</v>
      </c>
      <c r="E9" s="52">
        <v>0</v>
      </c>
      <c r="F9" s="1">
        <v>5</v>
      </c>
      <c r="G9" s="1">
        <v>6</v>
      </c>
      <c r="H9" s="1">
        <v>6</v>
      </c>
      <c r="I9" s="53">
        <f t="shared" si="0"/>
        <v>17</v>
      </c>
      <c r="J9" s="2">
        <v>30936</v>
      </c>
      <c r="K9" s="1">
        <v>13944</v>
      </c>
      <c r="L9" s="9">
        <v>636</v>
      </c>
      <c r="M9" s="7">
        <v>38861</v>
      </c>
      <c r="N9" s="3">
        <v>1107</v>
      </c>
      <c r="O9" s="3">
        <v>631</v>
      </c>
      <c r="P9" s="3">
        <v>179</v>
      </c>
      <c r="Q9" s="3">
        <v>4481</v>
      </c>
      <c r="R9" s="3">
        <v>257</v>
      </c>
      <c r="S9" s="3">
        <f t="shared" si="1"/>
        <v>45516</v>
      </c>
      <c r="T9" s="93"/>
    </row>
    <row r="10" spans="1:20" ht="27" customHeight="1">
      <c r="A10" s="49" t="s">
        <v>29</v>
      </c>
      <c r="B10" s="5">
        <v>2</v>
      </c>
      <c r="C10" s="5">
        <v>5</v>
      </c>
      <c r="D10" s="38">
        <v>144</v>
      </c>
      <c r="E10" s="34">
        <v>0</v>
      </c>
      <c r="F10" s="4">
        <v>4</v>
      </c>
      <c r="G10" s="4">
        <v>13</v>
      </c>
      <c r="H10" s="4">
        <v>12</v>
      </c>
      <c r="I10" s="47">
        <f t="shared" si="0"/>
        <v>29</v>
      </c>
      <c r="J10" s="5">
        <v>46832</v>
      </c>
      <c r="K10" s="4">
        <v>30128</v>
      </c>
      <c r="L10" s="10">
        <v>1263</v>
      </c>
      <c r="M10" s="8">
        <v>66032</v>
      </c>
      <c r="N10" s="6">
        <v>1769</v>
      </c>
      <c r="O10" s="6">
        <v>1164</v>
      </c>
      <c r="P10" s="6">
        <v>206</v>
      </c>
      <c r="Q10" s="6">
        <v>8603</v>
      </c>
      <c r="R10" s="6">
        <v>458</v>
      </c>
      <c r="S10" s="6">
        <f t="shared" si="1"/>
        <v>78232</v>
      </c>
      <c r="T10" s="93"/>
    </row>
    <row r="11" spans="1:20" ht="27" customHeight="1">
      <c r="A11" s="48" t="s">
        <v>30</v>
      </c>
      <c r="B11" s="2">
        <v>3</v>
      </c>
      <c r="C11" s="2">
        <v>5</v>
      </c>
      <c r="D11" s="37">
        <v>167</v>
      </c>
      <c r="E11" s="52">
        <v>0</v>
      </c>
      <c r="F11" s="1">
        <v>6</v>
      </c>
      <c r="G11" s="1">
        <v>18</v>
      </c>
      <c r="H11" s="1">
        <v>19</v>
      </c>
      <c r="I11" s="53">
        <f t="shared" si="0"/>
        <v>43</v>
      </c>
      <c r="J11" s="2">
        <v>74901</v>
      </c>
      <c r="K11" s="1">
        <v>37678</v>
      </c>
      <c r="L11" s="9">
        <v>1176</v>
      </c>
      <c r="M11" s="7">
        <v>94004</v>
      </c>
      <c r="N11" s="3">
        <v>3007</v>
      </c>
      <c r="O11" s="3">
        <v>1151</v>
      </c>
      <c r="P11" s="3">
        <v>605</v>
      </c>
      <c r="Q11" s="3">
        <v>14292</v>
      </c>
      <c r="R11" s="3">
        <v>697</v>
      </c>
      <c r="S11" s="3">
        <f t="shared" si="1"/>
        <v>113756</v>
      </c>
      <c r="T11" s="93"/>
    </row>
    <row r="12" spans="1:20" ht="27" customHeight="1">
      <c r="A12" s="49" t="s">
        <v>31</v>
      </c>
      <c r="B12" s="5">
        <v>3</v>
      </c>
      <c r="C12" s="5">
        <v>5</v>
      </c>
      <c r="D12" s="38">
        <v>85</v>
      </c>
      <c r="E12" s="34">
        <v>0</v>
      </c>
      <c r="F12" s="4">
        <v>0</v>
      </c>
      <c r="G12" s="4">
        <v>14</v>
      </c>
      <c r="H12" s="4">
        <v>8</v>
      </c>
      <c r="I12" s="47">
        <f t="shared" si="0"/>
        <v>22</v>
      </c>
      <c r="J12" s="5">
        <v>31451</v>
      </c>
      <c r="K12" s="4">
        <v>20783</v>
      </c>
      <c r="L12" s="10">
        <v>573</v>
      </c>
      <c r="M12" s="8">
        <v>45974</v>
      </c>
      <c r="N12" s="6">
        <v>1323</v>
      </c>
      <c r="O12" s="6">
        <v>593</v>
      </c>
      <c r="P12" s="6">
        <v>291</v>
      </c>
      <c r="Q12" s="6">
        <v>4230</v>
      </c>
      <c r="R12" s="6">
        <v>396</v>
      </c>
      <c r="S12" s="6">
        <f t="shared" si="1"/>
        <v>52807</v>
      </c>
      <c r="T12" s="93"/>
    </row>
    <row r="13" spans="1:20" ht="27" customHeight="1">
      <c r="A13" s="48" t="s">
        <v>32</v>
      </c>
      <c r="B13" s="2">
        <v>1</v>
      </c>
      <c r="C13" s="2">
        <v>2</v>
      </c>
      <c r="D13" s="37">
        <v>57</v>
      </c>
      <c r="E13" s="52">
        <v>1</v>
      </c>
      <c r="F13" s="1">
        <v>0</v>
      </c>
      <c r="G13" s="1">
        <v>8</v>
      </c>
      <c r="H13" s="1">
        <v>4</v>
      </c>
      <c r="I13" s="53">
        <f t="shared" si="0"/>
        <v>13</v>
      </c>
      <c r="J13" s="2">
        <v>6062</v>
      </c>
      <c r="K13" s="1">
        <v>17782</v>
      </c>
      <c r="L13" s="9">
        <v>524</v>
      </c>
      <c r="M13" s="7">
        <v>21275</v>
      </c>
      <c r="N13" s="3">
        <v>671</v>
      </c>
      <c r="O13" s="3">
        <v>553</v>
      </c>
      <c r="P13" s="3">
        <v>80</v>
      </c>
      <c r="Q13" s="3">
        <v>1634</v>
      </c>
      <c r="R13" s="3">
        <v>156</v>
      </c>
      <c r="S13" s="3">
        <f t="shared" si="1"/>
        <v>24369</v>
      </c>
      <c r="T13" s="93"/>
    </row>
    <row r="14" spans="1:20" ht="27" customHeight="1">
      <c r="A14" s="49" t="s">
        <v>33</v>
      </c>
      <c r="B14" s="5">
        <v>1</v>
      </c>
      <c r="C14" s="5">
        <v>2</v>
      </c>
      <c r="D14" s="38">
        <v>72</v>
      </c>
      <c r="E14" s="34">
        <v>0</v>
      </c>
      <c r="F14" s="4">
        <v>1</v>
      </c>
      <c r="G14" s="4">
        <v>8</v>
      </c>
      <c r="H14" s="4">
        <v>4</v>
      </c>
      <c r="I14" s="47">
        <f t="shared" si="0"/>
        <v>13</v>
      </c>
      <c r="J14" s="5">
        <v>6019</v>
      </c>
      <c r="K14" s="4">
        <v>22606</v>
      </c>
      <c r="L14" s="10">
        <v>422</v>
      </c>
      <c r="M14" s="8">
        <v>25696</v>
      </c>
      <c r="N14" s="6">
        <v>694</v>
      </c>
      <c r="O14" s="6">
        <v>672</v>
      </c>
      <c r="P14" s="6">
        <v>108</v>
      </c>
      <c r="Q14" s="6">
        <v>1696</v>
      </c>
      <c r="R14" s="6">
        <v>181</v>
      </c>
      <c r="S14" s="6">
        <f t="shared" si="1"/>
        <v>29047</v>
      </c>
      <c r="T14" s="93"/>
    </row>
    <row r="15" spans="1:20" ht="27" customHeight="1">
      <c r="A15" s="48" t="s">
        <v>34</v>
      </c>
      <c r="B15" s="2">
        <v>2</v>
      </c>
      <c r="C15" s="2">
        <v>2</v>
      </c>
      <c r="D15" s="37">
        <v>75</v>
      </c>
      <c r="E15" s="52">
        <v>0</v>
      </c>
      <c r="F15" s="1">
        <v>1</v>
      </c>
      <c r="G15" s="1">
        <v>13</v>
      </c>
      <c r="H15" s="1">
        <v>6</v>
      </c>
      <c r="I15" s="53">
        <f t="shared" si="0"/>
        <v>20</v>
      </c>
      <c r="J15" s="2">
        <v>17197</v>
      </c>
      <c r="K15" s="1">
        <v>17051</v>
      </c>
      <c r="L15" s="9">
        <v>501</v>
      </c>
      <c r="M15" s="7">
        <v>30065</v>
      </c>
      <c r="N15" s="3">
        <v>885</v>
      </c>
      <c r="O15" s="3">
        <v>510</v>
      </c>
      <c r="P15" s="3">
        <v>124</v>
      </c>
      <c r="Q15" s="3">
        <v>2865</v>
      </c>
      <c r="R15" s="3">
        <v>300</v>
      </c>
      <c r="S15" s="3">
        <f t="shared" si="1"/>
        <v>34749</v>
      </c>
      <c r="T15" s="93"/>
    </row>
    <row r="16" spans="1:20" ht="27" customHeight="1">
      <c r="A16" s="49" t="s">
        <v>66</v>
      </c>
      <c r="B16" s="5"/>
      <c r="C16" s="5">
        <v>1</v>
      </c>
      <c r="D16" s="38">
        <v>92</v>
      </c>
      <c r="E16" s="34">
        <v>0</v>
      </c>
      <c r="F16" s="4">
        <v>3</v>
      </c>
      <c r="G16" s="4">
        <v>4</v>
      </c>
      <c r="H16" s="4">
        <v>3</v>
      </c>
      <c r="I16" s="47">
        <f t="shared" si="0"/>
        <v>10</v>
      </c>
      <c r="J16" s="5">
        <v>3661</v>
      </c>
      <c r="K16" s="4">
        <v>10606</v>
      </c>
      <c r="L16" s="10">
        <v>116</v>
      </c>
      <c r="M16" s="8">
        <v>12618</v>
      </c>
      <c r="N16" s="6">
        <v>495</v>
      </c>
      <c r="O16" s="6">
        <v>120</v>
      </c>
      <c r="P16" s="6">
        <v>10</v>
      </c>
      <c r="Q16" s="6">
        <v>1012</v>
      </c>
      <c r="R16" s="6">
        <v>128</v>
      </c>
      <c r="S16" s="6">
        <f t="shared" si="1"/>
        <v>14383</v>
      </c>
      <c r="T16" s="93"/>
    </row>
    <row r="17" spans="1:20" ht="27" customHeight="1">
      <c r="A17" s="48" t="s">
        <v>35</v>
      </c>
      <c r="B17" s="2">
        <v>2</v>
      </c>
      <c r="C17" s="2">
        <v>4</v>
      </c>
      <c r="D17" s="37">
        <v>156</v>
      </c>
      <c r="E17" s="52">
        <v>2</v>
      </c>
      <c r="F17" s="1">
        <v>2</v>
      </c>
      <c r="G17" s="1">
        <v>13</v>
      </c>
      <c r="H17" s="1">
        <v>7</v>
      </c>
      <c r="I17" s="53">
        <f t="shared" si="0"/>
        <v>24</v>
      </c>
      <c r="J17" s="2">
        <v>24263</v>
      </c>
      <c r="K17" s="1">
        <v>14611</v>
      </c>
      <c r="L17" s="9">
        <v>678</v>
      </c>
      <c r="M17" s="7">
        <v>32494</v>
      </c>
      <c r="N17" s="3">
        <v>1136</v>
      </c>
      <c r="O17" s="3">
        <v>750</v>
      </c>
      <c r="P17" s="3">
        <v>376</v>
      </c>
      <c r="Q17" s="3">
        <v>4431</v>
      </c>
      <c r="R17" s="3">
        <v>365</v>
      </c>
      <c r="S17" s="3">
        <f t="shared" si="1"/>
        <v>39552</v>
      </c>
      <c r="T17" s="93"/>
    </row>
    <row r="18" spans="1:20" ht="27" customHeight="1">
      <c r="A18" s="49" t="s">
        <v>36</v>
      </c>
      <c r="B18" s="5">
        <v>2</v>
      </c>
      <c r="C18" s="5">
        <v>4</v>
      </c>
      <c r="D18" s="38">
        <v>95</v>
      </c>
      <c r="E18" s="34">
        <v>0</v>
      </c>
      <c r="F18" s="4">
        <v>2</v>
      </c>
      <c r="G18" s="4">
        <v>9</v>
      </c>
      <c r="H18" s="4">
        <v>9</v>
      </c>
      <c r="I18" s="47">
        <f t="shared" si="0"/>
        <v>20</v>
      </c>
      <c r="J18" s="5">
        <v>29950</v>
      </c>
      <c r="K18" s="4">
        <v>20501</v>
      </c>
      <c r="L18" s="10">
        <v>940</v>
      </c>
      <c r="M18" s="8">
        <v>40651</v>
      </c>
      <c r="N18" s="6">
        <v>1561</v>
      </c>
      <c r="O18" s="6">
        <v>1177</v>
      </c>
      <c r="P18" s="6">
        <v>427</v>
      </c>
      <c r="Q18" s="6">
        <v>7116</v>
      </c>
      <c r="R18" s="6">
        <v>459</v>
      </c>
      <c r="S18" s="6">
        <f t="shared" si="1"/>
        <v>51391</v>
      </c>
      <c r="T18" s="93"/>
    </row>
    <row r="19" spans="1:20" ht="27" customHeight="1" thickBot="1">
      <c r="A19" s="48" t="s">
        <v>37</v>
      </c>
      <c r="B19" s="2">
        <v>1</v>
      </c>
      <c r="C19" s="2">
        <v>2</v>
      </c>
      <c r="D19" s="37">
        <v>30</v>
      </c>
      <c r="E19" s="54">
        <v>0</v>
      </c>
      <c r="F19" s="55">
        <v>1</v>
      </c>
      <c r="G19" s="55">
        <v>9</v>
      </c>
      <c r="H19" s="55">
        <v>8</v>
      </c>
      <c r="I19" s="56">
        <f t="shared" si="0"/>
        <v>18</v>
      </c>
      <c r="J19" s="2">
        <v>11632</v>
      </c>
      <c r="K19" s="1">
        <v>13832</v>
      </c>
      <c r="L19" s="9">
        <v>588</v>
      </c>
      <c r="M19" s="7">
        <v>21074</v>
      </c>
      <c r="N19" s="3">
        <v>627</v>
      </c>
      <c r="O19" s="3">
        <v>877</v>
      </c>
      <c r="P19" s="3">
        <v>147</v>
      </c>
      <c r="Q19" s="3">
        <v>3124</v>
      </c>
      <c r="R19" s="3">
        <v>203</v>
      </c>
      <c r="S19" s="3">
        <f t="shared" si="1"/>
        <v>26052</v>
      </c>
      <c r="T19" s="93"/>
    </row>
    <row r="20" spans="1:20" ht="44.25" customHeight="1" thickBot="1">
      <c r="A20" s="74" t="s">
        <v>64</v>
      </c>
      <c r="B20" s="31">
        <f>SUM(B7:B19)</f>
        <v>20</v>
      </c>
      <c r="C20" s="31">
        <f t="shared" ref="C20:S20" si="2">SUM(C7:C19)</f>
        <v>39</v>
      </c>
      <c r="D20" s="31">
        <f t="shared" si="2"/>
        <v>1114</v>
      </c>
      <c r="E20" s="51">
        <f>SUM(E7:E19)</f>
        <v>3</v>
      </c>
      <c r="F20" s="51">
        <f t="shared" ref="F20:I20" si="3">SUM(F7:F19)</f>
        <v>27</v>
      </c>
      <c r="G20" s="51">
        <f t="shared" si="3"/>
        <v>124</v>
      </c>
      <c r="H20" s="51">
        <f t="shared" si="3"/>
        <v>97</v>
      </c>
      <c r="I20" s="51">
        <f t="shared" si="3"/>
        <v>251</v>
      </c>
      <c r="J20" s="31">
        <f t="shared" si="2"/>
        <v>297867</v>
      </c>
      <c r="K20" s="31">
        <f t="shared" si="2"/>
        <v>239681</v>
      </c>
      <c r="L20" s="31">
        <f t="shared" si="2"/>
        <v>7822</v>
      </c>
      <c r="M20" s="31">
        <f t="shared" si="2"/>
        <v>458595</v>
      </c>
      <c r="N20" s="31">
        <f t="shared" si="2"/>
        <v>14403</v>
      </c>
      <c r="O20" s="31">
        <f t="shared" si="2"/>
        <v>9039</v>
      </c>
      <c r="P20" s="31">
        <f t="shared" si="2"/>
        <v>2744</v>
      </c>
      <c r="Q20" s="31">
        <f t="shared" si="2"/>
        <v>56723</v>
      </c>
      <c r="R20" s="31">
        <f t="shared" si="2"/>
        <v>3877</v>
      </c>
      <c r="S20" s="31">
        <f t="shared" si="2"/>
        <v>545381</v>
      </c>
      <c r="T20" s="93"/>
    </row>
    <row r="21" spans="1:20" ht="27" customHeight="1" thickBot="1">
      <c r="A21" s="35" t="s">
        <v>60</v>
      </c>
      <c r="B21" s="32"/>
      <c r="C21" s="33"/>
      <c r="D21" s="33"/>
      <c r="E21" s="62">
        <v>3</v>
      </c>
      <c r="F21" s="62">
        <v>8</v>
      </c>
      <c r="G21" s="62">
        <v>15</v>
      </c>
      <c r="H21" s="62">
        <v>161</v>
      </c>
      <c r="I21" s="62">
        <f>SUM(E21:H21)</f>
        <v>187</v>
      </c>
      <c r="J21" s="110"/>
      <c r="K21" s="111"/>
      <c r="L21" s="111"/>
      <c r="M21" s="111"/>
      <c r="N21" s="111"/>
      <c r="O21" s="111"/>
      <c r="P21" s="111"/>
      <c r="Q21" s="111"/>
      <c r="R21" s="111"/>
      <c r="S21" s="112"/>
      <c r="T21" s="93"/>
    </row>
    <row r="22" spans="1:20" ht="32.1" customHeight="1" thickBot="1">
      <c r="A22" s="36" t="s">
        <v>38</v>
      </c>
      <c r="B22" s="61">
        <f>B20+'غرب استان در تیر 1401-2'!B23</f>
        <v>40</v>
      </c>
      <c r="C22" s="61">
        <f>C20+'غرب استان در تیر 1401-2'!C23</f>
        <v>82</v>
      </c>
      <c r="D22" s="61">
        <f>D20+'غرب استان در تیر 1401-2'!D23</f>
        <v>2767</v>
      </c>
      <c r="E22" s="61">
        <f>E20+E21+'غرب استان در تیر 1401-2'!E23</f>
        <v>10</v>
      </c>
      <c r="F22" s="61">
        <f>F20+F21+'غرب استان در تیر 1401-2'!F23</f>
        <v>80</v>
      </c>
      <c r="G22" s="61">
        <f>G20+G21+'غرب استان در تیر 1401-2'!G23</f>
        <v>289</v>
      </c>
      <c r="H22" s="61">
        <f>H20+H21+'غرب استان در تیر 1401-2'!H23</f>
        <v>395</v>
      </c>
      <c r="I22" s="61">
        <f>I20+I21+'غرب استان در تیر 1401-2'!I23</f>
        <v>774</v>
      </c>
      <c r="J22" s="61">
        <f>J20+'غرب استان در تیر 1401-2'!J23</f>
        <v>829911</v>
      </c>
      <c r="K22" s="61">
        <f>K20+'غرب استان در تیر 1401-2'!K23</f>
        <v>540999</v>
      </c>
      <c r="L22" s="61">
        <f>L20+L21+'غرب استان در تیر 1401-2'!L23</f>
        <v>18024</v>
      </c>
      <c r="M22" s="61">
        <f>M20+'غرب استان در تیر 1401-2'!M23</f>
        <v>1162162</v>
      </c>
      <c r="N22" s="61">
        <f>N20+'غرب استان در تیر 1401-2'!N23</f>
        <v>39517</v>
      </c>
      <c r="O22" s="61">
        <f>O20+'غرب استان در تیر 1401-2'!O23</f>
        <v>20368</v>
      </c>
      <c r="P22" s="61">
        <f>P20+P21+'غرب استان در تیر 1401-2'!P23</f>
        <v>8135</v>
      </c>
      <c r="Q22" s="61">
        <f>Q20+'غرب استان در تیر 1401-2'!Q23</f>
        <v>148989</v>
      </c>
      <c r="R22" s="61">
        <f>R20+'غرب استان در تیر 1401-2'!R23</f>
        <v>9895</v>
      </c>
      <c r="S22" s="61">
        <f>S20+S21+'غرب استان در تیر 1401-2'!S23</f>
        <v>1389066</v>
      </c>
      <c r="T22" s="94"/>
    </row>
  </sheetData>
  <mergeCells count="26">
    <mergeCell ref="J4:L4"/>
    <mergeCell ref="J21:S21"/>
    <mergeCell ref="B4:B6"/>
    <mergeCell ref="E5:E6"/>
    <mergeCell ref="F5:F6"/>
    <mergeCell ref="G5:G6"/>
    <mergeCell ref="H5:H6"/>
    <mergeCell ref="C4:C6"/>
    <mergeCell ref="D4:D6"/>
    <mergeCell ref="E4:I4"/>
    <mergeCell ref="A1:T1"/>
    <mergeCell ref="A2:T2"/>
    <mergeCell ref="A3:T3"/>
    <mergeCell ref="Q5:Q6"/>
    <mergeCell ref="R5:R6"/>
    <mergeCell ref="S5:S6"/>
    <mergeCell ref="J5:K5"/>
    <mergeCell ref="L5:L6"/>
    <mergeCell ref="M5:M6"/>
    <mergeCell ref="N5:N6"/>
    <mergeCell ref="O5:O6"/>
    <mergeCell ref="P5:P6"/>
    <mergeCell ref="I5:I6"/>
    <mergeCell ref="M4:S4"/>
    <mergeCell ref="T4:T22"/>
    <mergeCell ref="A4:A6"/>
  </mergeCells>
  <printOptions horizontalCentered="1" verticalCentered="1"/>
  <pageMargins left="3.937007874015748E-2" right="3.937007874015748E-2" top="0" bottom="0" header="0" footer="0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غرب استان در تیر 1401-1</vt:lpstr>
      <vt:lpstr>غرب استان در تیر 1401-2</vt:lpstr>
      <vt:lpstr>شرق استان در تیر 1401-1 </vt:lpstr>
      <vt:lpstr>شرق استان در تیر 1401-2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2020-04-13T06:26:20Z</cp:lastPrinted>
  <dcterms:created xsi:type="dcterms:W3CDTF">2016-09-26T08:37:22Z</dcterms:created>
  <dcterms:modified xsi:type="dcterms:W3CDTF">2022-08-09T08:38:14Z</dcterms:modified>
</cp:coreProperties>
</file>