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880" windowHeight="8190" activeTab="1"/>
  </bookViews>
  <sheets>
    <sheet name="شركت در تير 96" sheetId="1" r:id="rId1"/>
    <sheet name="شركت در تير 96 (1)" sheetId="2" r:id="rId2"/>
  </sheets>
  <calcPr calcId="145621"/>
</workbook>
</file>

<file path=xl/calcChain.xml><?xml version="1.0" encoding="utf-8"?>
<calcChain xmlns="http://schemas.openxmlformats.org/spreadsheetml/2006/main">
  <c r="E35" i="2" l="1"/>
  <c r="J34" i="2" l="1"/>
  <c r="J22" i="2"/>
  <c r="J23" i="2"/>
  <c r="J24" i="2"/>
  <c r="J25" i="2"/>
  <c r="J26" i="2"/>
  <c r="J27" i="2"/>
  <c r="J28" i="2"/>
  <c r="J29" i="2"/>
  <c r="J30" i="2"/>
  <c r="J31" i="2"/>
  <c r="J32" i="2"/>
  <c r="J21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5" i="2"/>
  <c r="J20" i="2" l="1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F20" i="2"/>
  <c r="G20" i="2"/>
  <c r="H20" i="2"/>
  <c r="I20" i="2"/>
  <c r="K20" i="2"/>
  <c r="L20" i="2"/>
  <c r="M20" i="2"/>
  <c r="N20" i="2"/>
  <c r="O20" i="2"/>
  <c r="P20" i="2"/>
  <c r="Q20" i="2"/>
  <c r="R20" i="2"/>
  <c r="S20" i="2"/>
  <c r="T20" i="2"/>
  <c r="I35" i="2" l="1"/>
  <c r="G35" i="2"/>
  <c r="J35" i="2"/>
  <c r="H35" i="2"/>
  <c r="F35" i="2"/>
  <c r="S35" i="2"/>
  <c r="Q35" i="2"/>
  <c r="O35" i="2"/>
  <c r="M35" i="2"/>
  <c r="K35" i="2"/>
  <c r="T35" i="2"/>
  <c r="R35" i="2"/>
  <c r="P35" i="2"/>
  <c r="N35" i="2"/>
  <c r="L35" i="2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C19" i="1"/>
  <c r="D19" i="1"/>
  <c r="E19" i="1"/>
  <c r="F19" i="1"/>
  <c r="G19" i="1"/>
  <c r="H19" i="1"/>
  <c r="I19" i="1"/>
  <c r="J19" i="1"/>
  <c r="J33" i="1" s="1"/>
  <c r="K19" i="1"/>
  <c r="L19" i="1"/>
  <c r="M19" i="1"/>
  <c r="N19" i="1"/>
  <c r="N33" i="1" s="1"/>
  <c r="O19" i="1"/>
  <c r="O33" i="1" s="1"/>
  <c r="L33" i="1" l="1"/>
  <c r="H33" i="1"/>
  <c r="F33" i="1"/>
  <c r="K33" i="1"/>
  <c r="I33" i="1"/>
  <c r="G33" i="1"/>
  <c r="E33" i="1"/>
  <c r="M33" i="1"/>
  <c r="D33" i="1"/>
  <c r="C33" i="1"/>
  <c r="C33" i="2"/>
  <c r="D33" i="2"/>
  <c r="E33" i="2"/>
  <c r="B33" i="2"/>
  <c r="C20" i="2"/>
  <c r="D20" i="2"/>
  <c r="E20" i="2"/>
  <c r="B20" i="2"/>
  <c r="C35" i="2" l="1"/>
  <c r="B35" i="2"/>
  <c r="D35" i="2"/>
  <c r="B32" i="1"/>
  <c r="B19" i="1"/>
  <c r="B33" i="1" l="1"/>
</calcChain>
</file>

<file path=xl/sharedStrings.xml><?xml version="1.0" encoding="utf-8"?>
<sst xmlns="http://schemas.openxmlformats.org/spreadsheetml/2006/main" count="112" uniqueCount="77">
  <si>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</si>
  <si>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t>اوج مصرف (MW)</t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</si>
  <si>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</si>
  <si>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</si>
  <si>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</si>
  <si>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</si>
  <si>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</si>
  <si>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</si>
  <si>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</si>
  <si>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</si>
  <si>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</si>
  <si>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</si>
  <si>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</si>
  <si>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</si>
  <si>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</si>
  <si>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</si>
  <si>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</si>
  <si>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</si>
  <si>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</si>
  <si>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</si>
  <si>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</si>
  <si>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</si>
  <si>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</si>
  <si>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</si>
  <si>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</si>
  <si>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</si>
  <si>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</si>
  <si>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معاونت هماهنگی غرب استان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</si>
  <si>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</si>
  <si>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</si>
  <si>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</si>
  <si>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</si>
  <si>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</si>
  <si>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</si>
  <si>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</si>
  <si>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</si>
  <si>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</si>
  <si>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</si>
  <si>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</si>
  <si>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</si>
  <si>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معاونت هماهنگی شرق استان</t>
  </si>
  <si>
    <t>شركت</t>
  </si>
  <si>
    <t>تعداد مراکز تابعه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</si>
  <si>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</si>
  <si>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</si>
  <si>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</si>
  <si>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</si>
  <si>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تعداد مشتركين درتعرفه هاي مختلف</t>
  </si>
  <si>
    <t>ادارات شهرهای تابعه</t>
  </si>
  <si>
    <t>دواير شهرهای تابعه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</si>
  <si>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</si>
  <si>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</si>
  <si>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</si>
  <si>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</si>
  <si>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</si>
  <si>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</si>
  <si>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</si>
  <si>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</si>
  <si>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</si>
  <si>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</si>
  <si>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</si>
  <si>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</si>
  <si>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</si>
  <si>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</si>
  <si>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</si>
  <si>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</si>
  <si>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</si>
  <si>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معاونت هماهنگی  غرب استان</t>
  </si>
  <si>
    <t>ستاد</t>
  </si>
  <si>
    <t>داورزن</t>
  </si>
  <si>
    <t xml:space="preserve"> بار غيرهمزمان در ماه  خرداد</t>
  </si>
  <si>
    <t xml:space="preserve"> بار همزمان در پيک  بار شرکت در ماه  خرداد</t>
  </si>
  <si>
    <t>مندرج در رديف شهرستان سبزوار</t>
  </si>
  <si>
    <r>
      <t xml:space="preserve">                                                                                                                                       </t>
    </r>
    <r>
      <rPr>
        <b/>
        <sz val="10"/>
        <color theme="1"/>
        <rFont val="B Titr"/>
        <charset val="178"/>
      </rPr>
      <t xml:space="preserve">شهرستان </t>
    </r>
  </si>
  <si>
    <t>خلاصه اطلاعات آماري شرکت توزيع نيروی برق  استان خراسان رضوی در پايان تير ماه  سال  1396</t>
  </si>
  <si>
    <t>خلاصه اطلاعات آماري شرکت توزيع نيروی برق  استان خراسان رضوی در پايان تير ماه  سال 1396</t>
  </si>
  <si>
    <t>تهيه و تنظيم: واحد آمار و اطلاعات- دفتر فن‌آوري اطلاعات و ارتباطات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</si>
</sst>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ريال&quot;\ * #,##0_-;_-&quot;ريال&quot;\ * #,##0\-;_-&quot;ريال&quot;\ * &quot;-&quot;_-;_-@_-"/>
    <numFmt numFmtId="41" formatCode="_-* #,##0_-;_-* #,##0\-;_-* &quot;-&quot;_-;_-@_-"/>
    <numFmt numFmtId="44" formatCode="_-&quot;ريال&quot;\ * #,##0.00_-;_-&quot;ريال&quot;\ * #,##0.00\-;_-&quot;ريال&quot;\ * &quot;-&quot;??_-;_-@_-"/>
    <numFmt numFmtId="43" formatCode="_-* #,##0.00_-;_-* #,##0.00\-;_-* &quot;-&quot;??_-;_-@_-"/>
    <numFmt numFmtId="164" formatCode="0.0"/>
    <numFmt numFmtId="165" formatCode="0.0000"/>
  </numFmts>
  <fonts count="23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b/>
      <sz val="8"/>
      <name val="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sz val="9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b/>
      <sz val="11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D7FDCB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 style="medium">
        <color rgb="FF00FF99"/>
      </right>
      <top style="thin">
        <color rgb="FF92D050"/>
      </top>
      <bottom style="thin">
        <color rgb="FF92D050"/>
      </bottom>
      <diagonal/>
    </border>
    <border>
      <left style="medium">
        <color rgb="FF00FF99"/>
      </left>
      <right style="medium">
        <color rgb="FF00FF99"/>
      </right>
      <top style="medium">
        <color rgb="FF00FF99"/>
      </top>
      <bottom style="medium">
        <color rgb="FF00FF99"/>
      </bottom>
      <diagonal/>
    </border>
    <border>
      <left/>
      <right style="thin">
        <color rgb="FF00FF99"/>
      </right>
      <top style="medium">
        <color rgb="FF00FF99"/>
      </top>
      <bottom style="medium">
        <color rgb="FF00FF99"/>
      </bottom>
      <diagonal/>
    </border>
    <border>
      <left/>
      <right style="medium">
        <color rgb="FF00FF99"/>
      </right>
      <top style="medium">
        <color rgb="FF00FF99"/>
      </top>
      <bottom style="medium">
        <color rgb="FF00FF99"/>
      </bottom>
      <diagonal/>
    </border>
    <border>
      <left/>
      <right/>
      <top style="medium">
        <color rgb="FF00FF99"/>
      </top>
      <bottom style="medium">
        <color rgb="FF00FF99"/>
      </bottom>
      <diagonal/>
    </border>
    <border>
      <left style="thin">
        <color rgb="FF00FF99"/>
      </left>
      <right style="thin">
        <color rgb="FF00FF99"/>
      </right>
      <top style="medium">
        <color rgb="FF00FF99"/>
      </top>
      <bottom style="medium">
        <color rgb="FF00FF99"/>
      </bottom>
      <diagonal/>
    </border>
    <border>
      <left style="thin">
        <color rgb="FF00FF99"/>
      </left>
      <right/>
      <top style="medium">
        <color rgb="FF00FF99"/>
      </top>
      <bottom style="medium">
        <color rgb="FF00FF99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medium">
        <color rgb="FF00FF99"/>
      </right>
      <top/>
      <bottom style="thin">
        <color rgb="FF92D050"/>
      </bottom>
      <diagonal/>
    </border>
    <border>
      <left style="medium">
        <color rgb="FF00FF99"/>
      </left>
      <right style="thin">
        <color rgb="FF00FF99"/>
      </right>
      <top style="medium">
        <color rgb="FF00FF99"/>
      </top>
      <bottom style="thin">
        <color rgb="FF92D050"/>
      </bottom>
      <diagonal/>
    </border>
    <border>
      <left style="medium">
        <color rgb="FF00FF99"/>
      </left>
      <right style="thin">
        <color rgb="FF00FF99"/>
      </right>
      <top/>
      <bottom style="thin">
        <color rgb="FF92D050"/>
      </bottom>
      <diagonal/>
    </border>
    <border>
      <left style="medium">
        <color rgb="FF00FF99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medium">
        <color rgb="FF00FF99"/>
      </left>
      <right style="thin">
        <color rgb="FF00FF99"/>
      </right>
      <top style="medium">
        <color rgb="FF00FF99"/>
      </top>
      <bottom style="medium">
        <color rgb="FF00FF99"/>
      </bottom>
      <diagonal/>
    </border>
    <border>
      <left/>
      <right style="thin">
        <color rgb="FF00FF99"/>
      </right>
      <top style="medium">
        <color rgb="FF00FF99"/>
      </top>
      <bottom style="thin">
        <color rgb="FF92D050"/>
      </bottom>
      <diagonal/>
    </border>
    <border>
      <left/>
      <right style="thin">
        <color rgb="FF00FF99"/>
      </right>
      <top/>
      <bottom style="thin">
        <color rgb="FF92D050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medium">
        <color rgb="FF00FF99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medium">
        <color rgb="FF66FFCC"/>
      </left>
      <right style="thin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66FFCC"/>
      </left>
      <right/>
      <top style="thin">
        <color rgb="FF66FFCC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/>
      <right style="thin">
        <color rgb="FF66FFCC"/>
      </right>
      <top style="thin">
        <color rgb="FF66FFCC"/>
      </top>
      <bottom style="thin">
        <color rgb="FF66FFCC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thin">
        <color rgb="FF92D050"/>
      </bottom>
      <diagonal/>
    </border>
    <border>
      <left style="medium">
        <color rgb="FF00FF99"/>
      </left>
      <right style="thin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92D050"/>
      </left>
      <right style="thin">
        <color rgb="FF92D050"/>
      </right>
      <top/>
      <bottom style="thin">
        <color rgb="FF66FFCC"/>
      </bottom>
      <diagonal/>
    </border>
    <border>
      <left/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thin">
        <color rgb="FF00FF99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 style="medium">
        <color rgb="FF66FFCC"/>
      </right>
      <top style="medium">
        <color rgb="FF00FF99"/>
      </top>
      <bottom style="thin">
        <color rgb="FF92D050"/>
      </bottom>
      <diagonal/>
    </border>
    <border>
      <left/>
      <right style="medium">
        <color rgb="FF66FFCC"/>
      </right>
      <top/>
      <bottom style="thin">
        <color rgb="FF92D050"/>
      </bottom>
      <diagonal/>
    </border>
    <border>
      <left/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/>
      <right style="medium">
        <color rgb="FF66FFCC"/>
      </right>
      <top style="medium">
        <color rgb="FF00FF99"/>
      </top>
      <bottom/>
      <diagonal/>
    </border>
    <border>
      <left/>
      <right style="medium">
        <color rgb="FF66FFCC"/>
      </right>
      <top/>
      <bottom style="medium">
        <color rgb="FF00FF99"/>
      </bottom>
      <diagonal/>
    </border>
    <border>
      <left style="medium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medium">
        <color rgb="FF66FFCC"/>
      </left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/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00FF99"/>
      </bottom>
      <diagonal/>
    </border>
    <border>
      <left/>
      <right style="thin">
        <color rgb="FF66FFCC"/>
      </right>
      <top style="medium">
        <color rgb="FF00FF99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/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thin">
        <color rgb="FF92D050"/>
      </bottom>
      <diagonal/>
    </border>
    <border>
      <left/>
      <right style="thin">
        <color rgb="FF66FFCC"/>
      </right>
      <top style="medium">
        <color rgb="FF00FF99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thin">
        <color rgb="FF92D050"/>
      </right>
      <top/>
      <bottom style="thin">
        <color rgb="FF66FFCC"/>
      </bottom>
      <diagonal/>
    </border>
    <border>
      <left/>
      <right style="medium">
        <color rgb="FF66FFCC"/>
      </right>
      <top/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/>
      <right style="medium">
        <color rgb="FF66FFCC"/>
      </right>
      <top style="thin">
        <color theme="6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thin">
        <color rgb="FF66FFCC"/>
      </top>
      <bottom style="thin">
        <color rgb="FF92D050"/>
      </bottom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92D050"/>
      </left>
      <right style="medium">
        <color rgb="FF66FFCC"/>
      </right>
      <top/>
      <bottom style="thin">
        <color rgb="FF66FFCC"/>
      </bottom>
      <diagonal/>
    </border>
    <border>
      <left/>
      <right/>
      <top style="thin">
        <color rgb="FF66FFCC"/>
      </top>
      <bottom style="thin">
        <color rgb="FF66FFCC"/>
      </bottom>
      <diagonal/>
    </border>
    <border>
      <left/>
      <right style="thin">
        <color rgb="FF66FFCC"/>
      </right>
      <top style="thin">
        <color rgb="FF66FFCC"/>
      </top>
      <bottom style="thin">
        <color rgb="FF92D050"/>
      </bottom>
      <diagonal/>
    </border>
    <border>
      <left style="thin">
        <color rgb="FF66FFCC"/>
      </left>
      <right style="medium">
        <color rgb="FF66FFCC"/>
      </right>
      <top/>
      <bottom/>
      <diagonal/>
    </border>
    <border>
      <left style="thin">
        <color rgb="FF66FFCC"/>
      </left>
      <right style="medium">
        <color rgb="FF66FFCC"/>
      </right>
      <top/>
      <bottom style="medium">
        <color rgb="FF00FF99"/>
      </bottom>
      <diagonal/>
    </border>
    <border>
      <left/>
      <right style="thin">
        <color auto="1"/>
      </right>
      <top/>
      <bottom style="thin">
        <color rgb="FF66FFCC"/>
      </bottom>
      <diagonal/>
    </border>
    <border>
      <left/>
      <right/>
      <top style="thin">
        <color rgb="FF66FFCC"/>
      </top>
      <bottom style="thin">
        <color rgb="FF92D050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thin">
        <color theme="6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medium">
        <color rgb="FF00FF99"/>
      </bottom>
      <diagonal/>
    </border>
    <border>
      <left/>
      <right style="thin">
        <color rgb="FF66FFCC"/>
      </right>
      <top/>
      <bottom/>
      <diagonal/>
    </border>
    <border>
      <left/>
      <right style="thin">
        <color rgb="FF66FFCC"/>
      </right>
      <top/>
      <bottom style="medium">
        <color rgb="FF00FF99"/>
      </bottom>
      <diagonal/>
    </border>
    <border>
      <left style="thin">
        <color auto="1"/>
      </left>
      <right style="medium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theme="6"/>
      </bottom>
      <diagonal/>
    </border>
    <border>
      <left style="medium">
        <color rgb="FF66FFCC"/>
      </left>
      <right style="medium">
        <color rgb="FF66FFCC"/>
      </right>
      <top style="medium">
        <color rgb="FF00FF99"/>
      </top>
      <bottom style="medium">
        <color rgb="FF00FF99"/>
      </bottom>
      <diagonal/>
    </border>
    <border>
      <left style="medium">
        <color rgb="FF66FFCC"/>
      </left>
      <right/>
      <top style="medium">
        <color rgb="FF00FF99"/>
      </top>
      <bottom style="medium">
        <color rgb="FF00FF99"/>
      </bottom>
      <diagonal/>
    </border>
    <border>
      <left style="medium">
        <color rgb="FF66FFCC"/>
      </left>
      <right/>
      <top style="medium">
        <color rgb="FF66FFCC"/>
      </top>
      <bottom style="medium">
        <color rgb="FF66FFCC"/>
      </bottom>
      <diagonal/>
    </border>
    <border>
      <left/>
      <right/>
      <top style="medium">
        <color rgb="FF66FFCC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/>
      <bottom/>
      <diagonal/>
    </border>
    <border>
      <left style="medium">
        <color rgb="FF66FFCC"/>
      </left>
      <right style="medium">
        <color rgb="FF66FFCC"/>
      </right>
      <top style="medium">
        <color rgb="FF66FFCC"/>
      </top>
      <bottom style="medium">
        <color rgb="FF00FF99"/>
      </bottom>
      <diagonal/>
    </border>
    <border>
      <left style="medium">
        <color rgb="FF66FFCC"/>
      </left>
      <right style="medium">
        <color rgb="FF66FFCC"/>
      </right>
      <top/>
      <bottom style="thin">
        <color theme="6"/>
      </bottom>
      <diagonal/>
    </border>
    <border>
      <left style="medium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66FFCC"/>
      </left>
      <right style="medium">
        <color rgb="FF66FFCC"/>
      </right>
      <top style="thick">
        <color rgb="FF00FF99"/>
      </top>
      <bottom style="medium">
        <color rgb="FF00FF99"/>
      </bottom>
      <diagonal/>
    </border>
    <border>
      <left style="medium">
        <color rgb="FF66FFCC"/>
      </left>
      <right style="medium">
        <color rgb="FF66FFCC"/>
      </right>
      <top style="medium">
        <color rgb="FF00FF99"/>
      </top>
      <bottom/>
      <diagonal/>
    </border>
    <border>
      <left style="medium">
        <color rgb="FF66FFCC"/>
      </left>
      <right style="medium">
        <color rgb="FF66FFCC"/>
      </right>
      <top style="medium">
        <color rgb="FF00FF99"/>
      </top>
      <bottom style="medium">
        <color rgb="FF66FFCC"/>
      </bottom>
      <diagonal/>
    </border>
    <border>
      <left/>
      <right style="thin">
        <color rgb="FF66FFCC"/>
      </right>
      <top style="medium">
        <color rgb="FF00FF99"/>
      </top>
      <bottom style="medium">
        <color rgb="FF66FFCC"/>
      </bottom>
      <diagonal/>
    </border>
    <border>
      <left style="thin">
        <color rgb="FF66FFCC"/>
      </left>
      <right style="medium">
        <color rgb="FF66FFCC"/>
      </right>
      <top style="medium">
        <color rgb="FF00FF99"/>
      </top>
      <bottom style="medium">
        <color rgb="FF66FFCC"/>
      </bottom>
      <diagonal/>
    </border>
    <border>
      <left style="medium">
        <color rgb="FF66FFCC"/>
      </left>
      <right style="medium">
        <color rgb="FF66FFCC"/>
      </right>
      <top/>
      <bottom style="medium">
        <color rgb="FF00FF99"/>
      </bottom>
      <diagonal/>
    </border>
    <border>
      <left style="medium">
        <color rgb="FF66FFCC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 style="medium">
        <color rgb="FF66FFCC"/>
      </left>
      <right style="medium">
        <color rgb="FF66FFCC"/>
      </right>
      <top style="medium">
        <color rgb="FF00FF99"/>
      </top>
      <bottom style="thin">
        <color rgb="FF92D050"/>
      </bottom>
      <diagonal/>
    </border>
    <border>
      <left style="medium">
        <color rgb="FF00FF99"/>
      </left>
      <right style="thin">
        <color rgb="FF66FFCC"/>
      </right>
      <top style="medium">
        <color rgb="FF00FF99"/>
      </top>
      <bottom style="medium">
        <color rgb="FF66FFCC"/>
      </bottom>
      <diagonal/>
    </border>
    <border>
      <left style="medium">
        <color rgb="FF66FFCC"/>
      </left>
      <right/>
      <top style="thin">
        <color rgb="FF92D050"/>
      </top>
      <bottom style="thin">
        <color rgb="FF92D050"/>
      </bottom>
      <diagonal/>
    </border>
    <border>
      <left style="medium">
        <color rgb="FF00FF99"/>
      </left>
      <right/>
      <top style="medium">
        <color rgb="FF00FF99"/>
      </top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medium">
        <color rgb="FF00FF99"/>
      </left>
      <right/>
      <top style="medium">
        <color rgb="FF00FF99"/>
      </top>
      <bottom style="medium">
        <color rgb="FF66FFCC"/>
      </bottom>
      <diagonal/>
    </border>
    <border>
      <left style="medium">
        <color rgb="FF66FFCC"/>
      </left>
      <right/>
      <top style="medium">
        <color rgb="FF66FFCC"/>
      </top>
      <bottom style="medium">
        <color rgb="FF00FF99"/>
      </bottom>
      <diagonal/>
    </border>
    <border>
      <left/>
      <right/>
      <top style="medium">
        <color rgb="FF66FFCC"/>
      </top>
      <bottom style="medium">
        <color rgb="FF00FF99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n">
        <color rgb="FF92D050"/>
      </left>
      <right/>
      <top/>
      <bottom style="thin">
        <color rgb="FF66FFCC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/>
      <right/>
      <top style="thin">
        <color rgb="FF92D050"/>
      </top>
      <bottom/>
      <diagonal/>
    </border>
    <border>
      <left style="thin">
        <color rgb="FF66FFCC"/>
      </left>
      <right/>
      <top style="medium">
        <color rgb="FF00FF99"/>
      </top>
      <bottom style="medium">
        <color rgb="FF00FF99"/>
      </bottom>
      <diagonal/>
    </border>
    <border>
      <left/>
      <right/>
      <top style="medium">
        <color rgb="FF00FF99"/>
      </top>
      <bottom style="medium">
        <color rgb="FF66FFCC"/>
      </bottom>
      <diagonal/>
    </border>
  </borders>
  <cellStyleXfs count="1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>
      <alignment horizont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0" borderId="44" xfId="1" applyFont="1" applyFill="1" applyBorder="1" applyAlignment="1">
      <alignment horizontal="center" vertical="center" wrapText="1" readingOrder="2"/>
    </xf>
    <xf numFmtId="0" fontId="14" fillId="0" borderId="48" xfId="1" applyFont="1" applyFill="1" applyBorder="1" applyAlignment="1">
      <alignment horizontal="center" vertical="center" wrapText="1" readingOrder="2"/>
    </xf>
    <xf numFmtId="0" fontId="14" fillId="0" borderId="52" xfId="1" applyFont="1" applyFill="1" applyBorder="1" applyAlignment="1">
      <alignment horizontal="center" vertical="center" wrapText="1" readingOrder="2"/>
    </xf>
    <xf numFmtId="0" fontId="14" fillId="5" borderId="44" xfId="1" applyFont="1" applyFill="1" applyBorder="1" applyAlignment="1">
      <alignment horizontal="center" vertical="center" wrapText="1" readingOrder="2"/>
    </xf>
    <xf numFmtId="0" fontId="14" fillId="5" borderId="48" xfId="1" applyFont="1" applyFill="1" applyBorder="1" applyAlignment="1">
      <alignment horizontal="center" vertical="center" wrapText="1" readingOrder="2"/>
    </xf>
    <xf numFmtId="0" fontId="14" fillId="5" borderId="52" xfId="1" applyFont="1" applyFill="1" applyBorder="1" applyAlignment="1">
      <alignment horizontal="center" vertical="center" wrapText="1" readingOrder="2"/>
    </xf>
    <xf numFmtId="0" fontId="14" fillId="0" borderId="45" xfId="1" applyFont="1" applyFill="1" applyBorder="1" applyAlignment="1">
      <alignment horizontal="center" vertical="center" wrapText="1" readingOrder="2"/>
    </xf>
    <xf numFmtId="0" fontId="14" fillId="0" borderId="49" xfId="1" applyFont="1" applyFill="1" applyBorder="1" applyAlignment="1">
      <alignment horizontal="center" vertical="center" wrapText="1" readingOrder="2"/>
    </xf>
    <xf numFmtId="0" fontId="14" fillId="0" borderId="27" xfId="1" applyFont="1" applyFill="1" applyBorder="1" applyAlignment="1">
      <alignment horizontal="center" vertical="center" wrapText="1" readingOrder="2"/>
    </xf>
    <xf numFmtId="0" fontId="14" fillId="5" borderId="46" xfId="1" applyFont="1" applyFill="1" applyBorder="1" applyAlignment="1">
      <alignment horizontal="center" vertical="center" wrapText="1" readingOrder="2"/>
    </xf>
    <xf numFmtId="0" fontId="14" fillId="5" borderId="50" xfId="1" applyFont="1" applyFill="1" applyBorder="1" applyAlignment="1">
      <alignment horizontal="center" vertical="center" wrapText="1" readingOrder="2"/>
    </xf>
    <xf numFmtId="0" fontId="14" fillId="5" borderId="25" xfId="1" applyFont="1" applyFill="1" applyBorder="1" applyAlignment="1">
      <alignment horizontal="center" vertical="center" wrapText="1" readingOrder="2"/>
    </xf>
    <xf numFmtId="0" fontId="14" fillId="3" borderId="7" xfId="1" applyFont="1" applyFill="1" applyBorder="1" applyAlignment="1">
      <alignment horizontal="center" vertical="center" wrapText="1" readingOrder="2"/>
    </xf>
    <xf numFmtId="0" fontId="14" fillId="3" borderId="8" xfId="1" applyFont="1" applyFill="1" applyBorder="1" applyAlignment="1">
      <alignment horizontal="center" vertical="center" wrapText="1" readingOrder="2"/>
    </xf>
    <xf numFmtId="0" fontId="14" fillId="2" borderId="43" xfId="1" applyFont="1" applyFill="1" applyBorder="1" applyAlignment="1">
      <alignment horizontal="center" vertical="center" wrapText="1" readingOrder="2"/>
    </xf>
    <xf numFmtId="0" fontId="14" fillId="2" borderId="47" xfId="1" applyFont="1" applyFill="1" applyBorder="1" applyAlignment="1">
      <alignment horizontal="center" vertical="center" wrapText="1" readingOrder="2"/>
    </xf>
    <xf numFmtId="0" fontId="14" fillId="2" borderId="51" xfId="1" applyFont="1" applyFill="1" applyBorder="1" applyAlignment="1">
      <alignment horizontal="center" vertical="center" wrapText="1" readingOrder="2"/>
    </xf>
    <xf numFmtId="0" fontId="15" fillId="0" borderId="44" xfId="1" applyFont="1" applyFill="1" applyBorder="1" applyAlignment="1">
      <alignment horizontal="center" vertical="center" wrapText="1" readingOrder="2"/>
    </xf>
    <xf numFmtId="0" fontId="15" fillId="0" borderId="48" xfId="1" applyFont="1" applyFill="1" applyBorder="1" applyAlignment="1">
      <alignment horizontal="center" vertical="center" wrapText="1" readingOrder="2"/>
    </xf>
    <xf numFmtId="0" fontId="15" fillId="0" borderId="52" xfId="1" applyFont="1" applyFill="1" applyBorder="1" applyAlignment="1">
      <alignment horizontal="center" vertical="center" wrapText="1" readingOrder="2"/>
    </xf>
    <xf numFmtId="0" fontId="14" fillId="2" borderId="56" xfId="1" applyFont="1" applyFill="1" applyBorder="1" applyAlignment="1">
      <alignment horizontal="center" vertical="center" wrapText="1" readingOrder="2"/>
    </xf>
    <xf numFmtId="0" fontId="14" fillId="5" borderId="53" xfId="1" applyFont="1" applyFill="1" applyBorder="1" applyAlignment="1">
      <alignment horizontal="center" vertical="center" wrapText="1" readingOrder="2"/>
    </xf>
    <xf numFmtId="0" fontId="14" fillId="0" borderId="53" xfId="1" applyFont="1" applyFill="1" applyBorder="1" applyAlignment="1">
      <alignment horizontal="center" vertical="center" wrapText="1" readingOrder="2"/>
    </xf>
    <xf numFmtId="0" fontId="15" fillId="0" borderId="53" xfId="1" applyFont="1" applyFill="1" applyBorder="1" applyAlignment="1">
      <alignment horizontal="center" vertical="center" wrapText="1" readingOrder="2"/>
    </xf>
    <xf numFmtId="0" fontId="14" fillId="0" borderId="38" xfId="1" applyFont="1" applyFill="1" applyBorder="1" applyAlignment="1">
      <alignment horizontal="center" vertical="center" wrapText="1" readingOrder="2"/>
    </xf>
    <xf numFmtId="0" fontId="14" fillId="5" borderId="57" xfId="1" applyFont="1" applyFill="1" applyBorder="1" applyAlignment="1">
      <alignment horizontal="center" vertical="center" wrapText="1" readingOrder="2"/>
    </xf>
    <xf numFmtId="0" fontId="14" fillId="2" borderId="59" xfId="1" applyFont="1" applyFill="1" applyBorder="1" applyAlignment="1">
      <alignment horizontal="center" vertical="center" wrapText="1" readingOrder="2"/>
    </xf>
    <xf numFmtId="0" fontId="14" fillId="5" borderId="60" xfId="1" applyFont="1" applyFill="1" applyBorder="1" applyAlignment="1">
      <alignment horizontal="center" vertical="center" wrapText="1" readingOrder="2"/>
    </xf>
    <xf numFmtId="0" fontId="14" fillId="0" borderId="60" xfId="1" applyFont="1" applyFill="1" applyBorder="1" applyAlignment="1">
      <alignment horizontal="center" vertical="center" wrapText="1" readingOrder="2"/>
    </xf>
    <xf numFmtId="0" fontId="15" fillId="0" borderId="60" xfId="1" applyFont="1" applyFill="1" applyBorder="1" applyAlignment="1">
      <alignment horizontal="center" vertical="center" wrapText="1" readingOrder="2"/>
    </xf>
    <xf numFmtId="0" fontId="14" fillId="0" borderId="59" xfId="1" applyFont="1" applyFill="1" applyBorder="1" applyAlignment="1">
      <alignment horizontal="center" vertical="center" wrapText="1" readingOrder="2"/>
    </xf>
    <xf numFmtId="0" fontId="14" fillId="5" borderId="62" xfId="1" applyFont="1" applyFill="1" applyBorder="1" applyAlignment="1">
      <alignment horizontal="center" vertical="center" wrapText="1" readingOrder="2"/>
    </xf>
    <xf numFmtId="0" fontId="14" fillId="5" borderId="61" xfId="1" applyFont="1" applyFill="1" applyBorder="1" applyAlignment="1">
      <alignment horizontal="center" vertical="center" wrapText="1" readingOrder="2"/>
    </xf>
    <xf numFmtId="0" fontId="14" fillId="5" borderId="73" xfId="1" applyFont="1" applyFill="1" applyBorder="1" applyAlignment="1">
      <alignment horizontal="center" vertical="center" wrapText="1" readingOrder="2"/>
    </xf>
    <xf numFmtId="0" fontId="14" fillId="0" borderId="73" xfId="1" applyFont="1" applyFill="1" applyBorder="1" applyAlignment="1">
      <alignment horizontal="center" vertical="center" wrapText="1" readingOrder="2"/>
    </xf>
    <xf numFmtId="0" fontId="15" fillId="0" borderId="73" xfId="1" applyFont="1" applyFill="1" applyBorder="1" applyAlignment="1">
      <alignment horizontal="center" vertical="center" wrapText="1" readingOrder="2"/>
    </xf>
    <xf numFmtId="0" fontId="14" fillId="0" borderId="72" xfId="1" applyFont="1" applyFill="1" applyBorder="1" applyAlignment="1">
      <alignment horizontal="center" vertical="center" wrapText="1" readingOrder="2"/>
    </xf>
    <xf numFmtId="0" fontId="14" fillId="5" borderId="74" xfId="1" applyFont="1" applyFill="1" applyBorder="1" applyAlignment="1">
      <alignment horizontal="center" vertical="center" wrapText="1" readingOrder="2"/>
    </xf>
    <xf numFmtId="1" fontId="18" fillId="0" borderId="35" xfId="1" applyNumberFormat="1" applyFont="1" applyFill="1" applyBorder="1" applyAlignment="1">
      <alignment horizontal="center" vertical="center" wrapText="1" readingOrder="2"/>
    </xf>
    <xf numFmtId="164" fontId="18" fillId="2" borderId="41" xfId="1" applyNumberFormat="1" applyFont="1" applyFill="1" applyBorder="1" applyAlignment="1">
      <alignment horizontal="center" vertical="center" wrapText="1" readingOrder="2"/>
    </xf>
    <xf numFmtId="164" fontId="18" fillId="2" borderId="54" xfId="1" applyNumberFormat="1" applyFont="1" applyFill="1" applyBorder="1" applyAlignment="1">
      <alignment horizontal="center" vertical="center" wrapText="1" readingOrder="2"/>
    </xf>
    <xf numFmtId="2" fontId="18" fillId="0" borderId="17" xfId="1" applyNumberFormat="1" applyFont="1" applyFill="1" applyBorder="1" applyAlignment="1">
      <alignment horizontal="center" vertical="center" wrapText="1" readingOrder="2"/>
    </xf>
    <xf numFmtId="2" fontId="18" fillId="0" borderId="11" xfId="1" applyNumberFormat="1" applyFont="1" applyFill="1" applyBorder="1" applyAlignment="1">
      <alignment horizontal="center" vertical="center" wrapText="1" readingOrder="2"/>
    </xf>
    <xf numFmtId="1" fontId="18" fillId="5" borderId="37" xfId="1" applyNumberFormat="1" applyFont="1" applyFill="1" applyBorder="1" applyAlignment="1">
      <alignment horizontal="center" vertical="center" wrapText="1" readingOrder="2"/>
    </xf>
    <xf numFmtId="164" fontId="18" fillId="5" borderId="41" xfId="1" applyNumberFormat="1" applyFont="1" applyFill="1" applyBorder="1" applyAlignment="1">
      <alignment horizontal="center" vertical="center" wrapText="1" readingOrder="2"/>
    </xf>
    <xf numFmtId="164" fontId="18" fillId="5" borderId="54" xfId="1" applyNumberFormat="1" applyFont="1" applyFill="1" applyBorder="1" applyAlignment="1">
      <alignment horizontal="center" vertical="center" wrapText="1" readingOrder="2"/>
    </xf>
    <xf numFmtId="2" fontId="18" fillId="5" borderId="18" xfId="1" applyNumberFormat="1" applyFont="1" applyFill="1" applyBorder="1" applyAlignment="1">
      <alignment horizontal="center" vertical="center" wrapText="1" readingOrder="2"/>
    </xf>
    <xf numFmtId="2" fontId="18" fillId="5" borderId="34" xfId="1" applyNumberFormat="1" applyFont="1" applyFill="1" applyBorder="1" applyAlignment="1">
      <alignment horizontal="center" vertical="center" wrapText="1" readingOrder="2"/>
    </xf>
    <xf numFmtId="2" fontId="18" fillId="5" borderId="2" xfId="1" applyNumberFormat="1" applyFont="1" applyFill="1" applyBorder="1" applyAlignment="1">
      <alignment horizontal="center" vertical="center" wrapText="1" readingOrder="2"/>
    </xf>
    <xf numFmtId="1" fontId="18" fillId="5" borderId="14" xfId="1" applyNumberFormat="1" applyFont="1" applyFill="1" applyBorder="1" applyAlignment="1">
      <alignment horizontal="center" vertical="center" wrapText="1" readingOrder="2"/>
    </xf>
    <xf numFmtId="1" fontId="18" fillId="2" borderId="37" xfId="1" applyNumberFormat="1" applyFont="1" applyFill="1" applyBorder="1" applyAlignment="1">
      <alignment horizontal="center" vertical="center" wrapText="1" readingOrder="2"/>
    </xf>
    <xf numFmtId="2" fontId="18" fillId="2" borderId="18" xfId="1" applyNumberFormat="1" applyFont="1" applyFill="1" applyBorder="1" applyAlignment="1">
      <alignment horizontal="center" vertical="center" wrapText="1" readingOrder="2"/>
    </xf>
    <xf numFmtId="2" fontId="18" fillId="2" borderId="34" xfId="1" applyNumberFormat="1" applyFont="1" applyFill="1" applyBorder="1" applyAlignment="1">
      <alignment horizontal="center" vertical="center" wrapText="1" readingOrder="2"/>
    </xf>
    <xf numFmtId="2" fontId="18" fillId="2" borderId="2" xfId="1" applyNumberFormat="1" applyFont="1" applyFill="1" applyBorder="1" applyAlignment="1">
      <alignment horizontal="center" vertical="center" wrapText="1" readingOrder="2"/>
    </xf>
    <xf numFmtId="1" fontId="18" fillId="2" borderId="14" xfId="1" applyNumberFormat="1" applyFont="1" applyFill="1" applyBorder="1" applyAlignment="1">
      <alignment horizontal="center" vertical="center" wrapText="1" readingOrder="2"/>
    </xf>
    <xf numFmtId="1" fontId="18" fillId="6" borderId="31" xfId="1" applyNumberFormat="1" applyFont="1" applyFill="1" applyBorder="1" applyAlignment="1">
      <alignment horizontal="center" vertical="center" wrapText="1"/>
    </xf>
    <xf numFmtId="164" fontId="18" fillId="0" borderId="42" xfId="1" applyNumberFormat="1" applyFont="1" applyFill="1" applyBorder="1" applyAlignment="1">
      <alignment horizontal="center" vertical="center" wrapText="1" readingOrder="2"/>
    </xf>
    <xf numFmtId="164" fontId="18" fillId="0" borderId="55" xfId="1" applyNumberFormat="1" applyFont="1" applyFill="1" applyBorder="1" applyAlignment="1">
      <alignment horizontal="center" vertical="center" wrapText="1" readingOrder="2"/>
    </xf>
    <xf numFmtId="2" fontId="18" fillId="0" borderId="16" xfId="1" applyNumberFormat="1" applyFont="1" applyFill="1" applyBorder="1" applyAlignment="1">
      <alignment horizontal="center" vertical="center" wrapText="1" readingOrder="2"/>
    </xf>
    <xf numFmtId="2" fontId="18" fillId="0" borderId="36" xfId="1" applyNumberFormat="1" applyFont="1" applyFill="1" applyBorder="1" applyAlignment="1">
      <alignment horizontal="center" vertical="center" wrapText="1" readingOrder="2"/>
    </xf>
    <xf numFmtId="1" fontId="18" fillId="0" borderId="12" xfId="1" applyNumberFormat="1" applyFont="1" applyFill="1" applyBorder="1" applyAlignment="1">
      <alignment horizontal="center" vertical="center" wrapText="1" readingOrder="2"/>
    </xf>
    <xf numFmtId="1" fontId="18" fillId="0" borderId="13" xfId="1" applyNumberFormat="1" applyFont="1" applyFill="1" applyBorder="1" applyAlignment="1">
      <alignment horizontal="center" vertical="center" wrapText="1" readingOrder="2"/>
    </xf>
    <xf numFmtId="2" fontId="18" fillId="5" borderId="37" xfId="1" applyNumberFormat="1" applyFont="1" applyFill="1" applyBorder="1" applyAlignment="1">
      <alignment horizontal="center" vertical="center" wrapText="1" readingOrder="2"/>
    </xf>
    <xf numFmtId="2" fontId="18" fillId="2" borderId="37" xfId="1" applyNumberFormat="1" applyFont="1" applyFill="1" applyBorder="1" applyAlignment="1">
      <alignment horizontal="center" vertical="center" wrapText="1" readingOrder="2"/>
    </xf>
    <xf numFmtId="0" fontId="19" fillId="2" borderId="1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 wrapText="1" readingOrder="2"/>
    </xf>
    <xf numFmtId="0" fontId="20" fillId="2" borderId="29" xfId="1" applyFont="1" applyFill="1" applyBorder="1" applyAlignment="1">
      <alignment horizontal="center" vertical="center" wrapText="1" readingOrder="2"/>
    </xf>
    <xf numFmtId="0" fontId="21" fillId="6" borderId="19" xfId="1" applyFont="1" applyFill="1" applyBorder="1" applyAlignment="1">
      <alignment horizontal="center" vertical="center" wrapText="1" readingOrder="2"/>
    </xf>
    <xf numFmtId="0" fontId="21" fillId="6" borderId="6" xfId="1" applyFont="1" applyFill="1" applyBorder="1" applyAlignment="1">
      <alignment horizontal="center" vertical="center" wrapText="1" readingOrder="2"/>
    </xf>
    <xf numFmtId="0" fontId="21" fillId="6" borderId="22" xfId="1" applyFont="1" applyFill="1" applyBorder="1" applyAlignment="1">
      <alignment horizontal="center" vertical="center" wrapText="1" readingOrder="2"/>
    </xf>
    <xf numFmtId="0" fontId="21" fillId="6" borderId="20" xfId="1" applyFont="1" applyFill="1" applyBorder="1" applyAlignment="1">
      <alignment horizontal="center" vertical="center" wrapText="1" readingOrder="2"/>
    </xf>
    <xf numFmtId="0" fontId="21" fillId="6" borderId="33" xfId="1" applyFont="1" applyFill="1" applyBorder="1" applyAlignment="1">
      <alignment horizontal="center" vertical="center" wrapText="1" readingOrder="2"/>
    </xf>
    <xf numFmtId="0" fontId="14" fillId="2" borderId="78" xfId="1" applyFont="1" applyFill="1" applyBorder="1" applyAlignment="1">
      <alignment horizontal="center" vertical="center" wrapText="1" readingOrder="2"/>
    </xf>
    <xf numFmtId="0" fontId="14" fillId="3" borderId="6" xfId="1" applyFont="1" applyFill="1" applyBorder="1" applyAlignment="1">
      <alignment horizontal="center" vertical="center" wrapText="1" readingOrder="2"/>
    </xf>
    <xf numFmtId="0" fontId="14" fillId="3" borderId="80" xfId="1" applyFont="1" applyFill="1" applyBorder="1" applyAlignment="1">
      <alignment vertical="center" wrapText="1" readingOrder="2"/>
    </xf>
    <xf numFmtId="0" fontId="14" fillId="3" borderId="6" xfId="1" applyFont="1" applyFill="1" applyBorder="1" applyAlignment="1">
      <alignment vertical="center" wrapText="1" readingOrder="2"/>
    </xf>
    <xf numFmtId="0" fontId="14" fillId="3" borderId="33" xfId="1" applyFont="1" applyFill="1" applyBorder="1" applyAlignment="1">
      <alignment vertical="center" wrapText="1" readingOrder="2"/>
    </xf>
    <xf numFmtId="0" fontId="20" fillId="2" borderId="84" xfId="1" applyFont="1" applyFill="1" applyBorder="1" applyAlignment="1">
      <alignment horizontal="center" vertical="center" wrapText="1" readingOrder="2"/>
    </xf>
    <xf numFmtId="0" fontId="12" fillId="2" borderId="85" xfId="1" applyFont="1" applyFill="1" applyBorder="1" applyAlignment="1">
      <alignment horizontal="center" vertical="center" wrapText="1" readingOrder="2"/>
    </xf>
    <xf numFmtId="0" fontId="12" fillId="5" borderId="86" xfId="1" applyFont="1" applyFill="1" applyBorder="1" applyAlignment="1">
      <alignment horizontal="center" vertical="center" wrapText="1" readingOrder="2"/>
    </xf>
    <xf numFmtId="0" fontId="12" fillId="0" borderId="86" xfId="1" applyFont="1" applyFill="1" applyBorder="1" applyAlignment="1">
      <alignment horizontal="center" vertical="center" wrapText="1" readingOrder="2"/>
    </xf>
    <xf numFmtId="0" fontId="12" fillId="5" borderId="85" xfId="1" applyFont="1" applyFill="1" applyBorder="1" applyAlignment="1">
      <alignment horizontal="center" vertical="center" wrapText="1" readingOrder="2"/>
    </xf>
    <xf numFmtId="0" fontId="13" fillId="6" borderId="87" xfId="1" applyFont="1" applyFill="1" applyBorder="1" applyAlignment="1">
      <alignment horizontal="center" vertical="center" wrapText="1"/>
    </xf>
    <xf numFmtId="0" fontId="17" fillId="3" borderId="88" xfId="1" applyFont="1" applyFill="1" applyBorder="1" applyAlignment="1">
      <alignment horizontal="center" vertical="center" wrapText="1" readingOrder="2"/>
    </xf>
    <xf numFmtId="0" fontId="9" fillId="4" borderId="89" xfId="1" applyFont="1" applyFill="1" applyBorder="1" applyAlignment="1">
      <alignment horizontal="center" vertical="center" wrapText="1"/>
    </xf>
    <xf numFmtId="0" fontId="21" fillId="4" borderId="90" xfId="1" applyFont="1" applyFill="1" applyBorder="1" applyAlignment="1">
      <alignment horizontal="center" vertical="center" wrapText="1" readingOrder="2"/>
    </xf>
    <xf numFmtId="0" fontId="21" fillId="4" borderId="91" xfId="1" applyFont="1" applyFill="1" applyBorder="1" applyAlignment="1">
      <alignment horizontal="center" vertical="center" wrapText="1" readingOrder="2"/>
    </xf>
    <xf numFmtId="0" fontId="7" fillId="5" borderId="93" xfId="1" applyFont="1" applyFill="1" applyBorder="1" applyAlignment="1">
      <alignment horizontal="center" vertical="center" wrapText="1" readingOrder="2"/>
    </xf>
    <xf numFmtId="0" fontId="7" fillId="2" borderId="93" xfId="1" applyFont="1" applyFill="1" applyBorder="1" applyAlignment="1">
      <alignment horizontal="center" vertical="center" wrapText="1" readingOrder="2"/>
    </xf>
    <xf numFmtId="0" fontId="11" fillId="6" borderId="79" xfId="1" applyFont="1" applyFill="1" applyBorder="1" applyAlignment="1">
      <alignment horizontal="center" vertical="center" wrapText="1"/>
    </xf>
    <xf numFmtId="0" fontId="7" fillId="0" borderId="94" xfId="1" applyFont="1" applyFill="1" applyBorder="1" applyAlignment="1">
      <alignment horizontal="center" vertical="center" wrapText="1" readingOrder="2"/>
    </xf>
    <xf numFmtId="0" fontId="7" fillId="4" borderId="89" xfId="1" applyFont="1" applyFill="1" applyBorder="1" applyAlignment="1">
      <alignment horizontal="center" vertical="center"/>
    </xf>
    <xf numFmtId="1" fontId="18" fillId="4" borderId="95" xfId="1" applyNumberFormat="1" applyFont="1" applyFill="1" applyBorder="1" applyAlignment="1">
      <alignment horizontal="center" vertical="center"/>
    </xf>
    <xf numFmtId="165" fontId="0" fillId="0" borderId="0" xfId="0" applyNumberFormat="1"/>
    <xf numFmtId="1" fontId="0" fillId="0" borderId="0" xfId="0" applyNumberFormat="1"/>
    <xf numFmtId="2" fontId="18" fillId="6" borderId="31" xfId="1" applyNumberFormat="1" applyFont="1" applyFill="1" applyBorder="1" applyAlignment="1">
      <alignment horizontal="center" vertical="center" wrapText="1"/>
    </xf>
    <xf numFmtId="2" fontId="18" fillId="4" borderId="95" xfId="1" applyNumberFormat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 wrapText="1" readingOrder="2"/>
    </xf>
    <xf numFmtId="0" fontId="14" fillId="2" borderId="45" xfId="1" applyFont="1" applyFill="1" applyBorder="1" applyAlignment="1">
      <alignment horizontal="center" vertical="center" wrapText="1" readingOrder="2"/>
    </xf>
    <xf numFmtId="0" fontId="19" fillId="2" borderId="6" xfId="0" applyFont="1" applyFill="1" applyBorder="1" applyAlignment="1">
      <alignment horizontal="center" vertical="center"/>
    </xf>
    <xf numFmtId="1" fontId="18" fillId="2" borderId="98" xfId="1" applyNumberFormat="1" applyFont="1" applyFill="1" applyBorder="1" applyAlignment="1">
      <alignment horizontal="center" vertical="center" wrapText="1" readingOrder="2"/>
    </xf>
    <xf numFmtId="1" fontId="18" fillId="5" borderId="98" xfId="1" applyNumberFormat="1" applyFont="1" applyFill="1" applyBorder="1" applyAlignment="1">
      <alignment horizontal="center" vertical="center" wrapText="1" readingOrder="2"/>
    </xf>
    <xf numFmtId="1" fontId="18" fillId="6" borderId="97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 readingOrder="2"/>
    </xf>
    <xf numFmtId="1" fontId="18" fillId="4" borderId="99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 readingOrder="2"/>
    </xf>
    <xf numFmtId="0" fontId="14" fillId="5" borderId="98" xfId="1" applyFont="1" applyFill="1" applyBorder="1" applyAlignment="1">
      <alignment horizontal="center" vertical="center" wrapText="1" readingOrder="2"/>
    </xf>
    <xf numFmtId="0" fontId="14" fillId="0" borderId="1" xfId="1" applyFont="1" applyFill="1" applyBorder="1" applyAlignment="1">
      <alignment horizontal="center" vertical="center" wrapText="1" readingOrder="2"/>
    </xf>
    <xf numFmtId="0" fontId="15" fillId="0" borderId="98" xfId="1" applyFont="1" applyFill="1" applyBorder="1" applyAlignment="1">
      <alignment horizontal="center" vertical="center" wrapText="1" readingOrder="2"/>
    </xf>
    <xf numFmtId="0" fontId="14" fillId="0" borderId="98" xfId="1" applyFont="1" applyFill="1" applyBorder="1" applyAlignment="1">
      <alignment horizontal="center" vertical="center" wrapText="1" readingOrder="2"/>
    </xf>
    <xf numFmtId="0" fontId="14" fillId="5" borderId="108" xfId="1" applyFont="1" applyFill="1" applyBorder="1" applyAlignment="1">
      <alignment horizontal="center" vertical="center" wrapText="1" readingOrder="2"/>
    </xf>
    <xf numFmtId="0" fontId="21" fillId="6" borderId="109" xfId="1" applyFont="1" applyFill="1" applyBorder="1" applyAlignment="1">
      <alignment horizontal="center" vertical="center" wrapText="1" readingOrder="2"/>
    </xf>
    <xf numFmtId="0" fontId="21" fillId="4" borderId="110" xfId="1" applyFont="1" applyFill="1" applyBorder="1" applyAlignment="1">
      <alignment horizontal="center" vertical="center" wrapText="1" readingOrder="2"/>
    </xf>
    <xf numFmtId="164" fontId="22" fillId="2" borderId="96" xfId="1" applyNumberFormat="1" applyFont="1" applyFill="1" applyBorder="1" applyAlignment="1">
      <alignment horizontal="center" vertical="center" wrapText="1" readingOrder="2"/>
    </xf>
    <xf numFmtId="164" fontId="22" fillId="2" borderId="37" xfId="1" applyNumberFormat="1" applyFont="1" applyFill="1" applyBorder="1" applyAlignment="1">
      <alignment horizontal="center" vertical="center" wrapText="1" readingOrder="2"/>
    </xf>
    <xf numFmtId="0" fontId="6" fillId="2" borderId="39" xfId="1" applyFont="1" applyFill="1" applyBorder="1" applyAlignment="1">
      <alignment horizontal="center" vertical="center" wrapText="1"/>
    </xf>
    <xf numFmtId="0" fontId="6" fillId="2" borderId="40" xfId="1" applyFont="1" applyFill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97" xfId="0" applyFont="1" applyFill="1" applyBorder="1" applyAlignment="1">
      <alignment horizontal="center" vertical="center" wrapText="1"/>
    </xf>
    <xf numFmtId="0" fontId="6" fillId="2" borderId="88" xfId="1" applyFont="1" applyFill="1" applyBorder="1" applyAlignment="1">
      <alignment horizontal="center" vertical="center" wrapText="1"/>
    </xf>
    <xf numFmtId="0" fontId="6" fillId="2" borderId="92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textRotation="90"/>
    </xf>
    <xf numFmtId="0" fontId="4" fillId="0" borderId="103" xfId="0" applyFont="1" applyBorder="1" applyAlignment="1">
      <alignment horizontal="center" vertical="center" textRotation="90"/>
    </xf>
    <xf numFmtId="0" fontId="4" fillId="0" borderId="104" xfId="0" applyFont="1" applyBorder="1" applyAlignment="1">
      <alignment horizontal="center" vertical="center" textRotation="90"/>
    </xf>
    <xf numFmtId="0" fontId="5" fillId="2" borderId="83" xfId="1" applyFont="1" applyFill="1" applyBorder="1" applyAlignment="1">
      <alignment horizontal="center" vertical="center" wrapText="1" readingOrder="2"/>
    </xf>
    <xf numFmtId="0" fontId="20" fillId="2" borderId="26" xfId="1" applyFont="1" applyFill="1" applyBorder="1" applyAlignment="1">
      <alignment horizontal="center" vertical="center" wrapText="1" readingOrder="2"/>
    </xf>
    <xf numFmtId="0" fontId="20" fillId="2" borderId="24" xfId="1" applyFont="1" applyFill="1" applyBorder="1" applyAlignment="1">
      <alignment horizontal="center" vertical="center" wrapText="1" readingOrder="2"/>
    </xf>
    <xf numFmtId="0" fontId="20" fillId="2" borderId="27" xfId="1" applyFont="1" applyFill="1" applyBorder="1" applyAlignment="1">
      <alignment horizontal="center" vertical="center" wrapText="1" readingOrder="2"/>
    </xf>
    <xf numFmtId="0" fontId="20" fillId="2" borderId="25" xfId="1" applyFont="1" applyFill="1" applyBorder="1" applyAlignment="1">
      <alignment horizontal="center" vertical="center" wrapText="1" readingOrder="2"/>
    </xf>
    <xf numFmtId="0" fontId="20" fillId="2" borderId="63" xfId="1" applyFont="1" applyFill="1" applyBorder="1" applyAlignment="1">
      <alignment horizontal="center" vertical="center" wrapText="1" readingOrder="2"/>
    </xf>
    <xf numFmtId="0" fontId="20" fillId="2" borderId="64" xfId="1" applyFont="1" applyFill="1" applyBorder="1" applyAlignment="1">
      <alignment horizontal="center" vertical="center" wrapText="1" readingOrder="2"/>
    </xf>
    <xf numFmtId="0" fontId="4" fillId="2" borderId="58" xfId="1" applyFont="1" applyFill="1" applyBorder="1" applyAlignment="1">
      <alignment horizontal="center" vertical="center" wrapText="1" readingOrder="2"/>
    </xf>
    <xf numFmtId="0" fontId="4" fillId="2" borderId="32" xfId="1" applyFont="1" applyFill="1" applyBorder="1" applyAlignment="1">
      <alignment horizontal="center" vertical="center" wrapText="1" readingOrder="2"/>
    </xf>
    <xf numFmtId="0" fontId="4" fillId="2" borderId="105" xfId="1" applyFont="1" applyFill="1" applyBorder="1" applyAlignment="1">
      <alignment horizontal="center" vertical="center" wrapText="1" readingOrder="2"/>
    </xf>
    <xf numFmtId="0" fontId="20" fillId="2" borderId="1" xfId="1" applyFont="1" applyFill="1" applyBorder="1" applyAlignment="1">
      <alignment horizontal="center" vertical="center" wrapText="1" readingOrder="2"/>
    </xf>
    <xf numFmtId="0" fontId="20" fillId="2" borderId="10" xfId="1" applyFont="1" applyFill="1" applyBorder="1" applyAlignment="1">
      <alignment horizontal="center" vertical="center" wrapText="1" readingOrder="2"/>
    </xf>
    <xf numFmtId="0" fontId="16" fillId="3" borderId="6" xfId="1" applyFont="1" applyFill="1" applyBorder="1" applyAlignment="1">
      <alignment horizontal="center" vertical="center" wrapText="1" readingOrder="2"/>
    </xf>
    <xf numFmtId="0" fontId="4" fillId="2" borderId="70" xfId="1" applyFont="1" applyFill="1" applyBorder="1" applyAlignment="1">
      <alignment horizontal="center" vertical="center" wrapText="1" readingOrder="2"/>
    </xf>
    <xf numFmtId="0" fontId="4" fillId="2" borderId="77" xfId="1" applyFont="1" applyFill="1" applyBorder="1" applyAlignment="1">
      <alignment horizontal="center" vertical="center" wrapText="1" readingOrder="2"/>
    </xf>
    <xf numFmtId="0" fontId="12" fillId="2" borderId="71" xfId="1" applyFont="1" applyFill="1" applyBorder="1" applyAlignment="1">
      <alignment horizontal="center" vertical="center" textRotation="90" wrapText="1" readingOrder="2"/>
    </xf>
    <xf numFmtId="0" fontId="9" fillId="2" borderId="10" xfId="1" applyFont="1" applyFill="1" applyBorder="1" applyAlignment="1">
      <alignment horizontal="center" vertical="center" textRotation="90" wrapText="1" readingOrder="2"/>
    </xf>
    <xf numFmtId="0" fontId="12" fillId="2" borderId="63" xfId="1" applyFont="1" applyFill="1" applyBorder="1" applyAlignment="1">
      <alignment horizontal="center" vertical="center" textRotation="90" wrapText="1" readingOrder="2"/>
    </xf>
    <xf numFmtId="0" fontId="9" fillId="2" borderId="64" xfId="1" applyFont="1" applyFill="1" applyBorder="1" applyAlignment="1">
      <alignment horizontal="center" vertical="center" textRotation="90" wrapText="1" readingOrder="2"/>
    </xf>
    <xf numFmtId="0" fontId="10" fillId="0" borderId="81" xfId="1" applyFont="1" applyBorder="1" applyAlignment="1">
      <alignment horizontal="center" vertical="center"/>
    </xf>
    <xf numFmtId="0" fontId="10" fillId="0" borderId="82" xfId="1" applyFont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 wrapText="1" readingOrder="2"/>
    </xf>
    <xf numFmtId="0" fontId="4" fillId="2" borderId="69" xfId="1" applyFont="1" applyFill="1" applyBorder="1" applyAlignment="1">
      <alignment horizontal="center" vertical="center" wrapText="1" readingOrder="2"/>
    </xf>
    <xf numFmtId="0" fontId="20" fillId="2" borderId="106" xfId="1" applyFont="1" applyFill="1" applyBorder="1" applyAlignment="1">
      <alignment horizontal="center" vertical="center" wrapText="1" readingOrder="2"/>
    </xf>
    <xf numFmtId="0" fontId="20" fillId="2" borderId="107" xfId="1" applyFont="1" applyFill="1" applyBorder="1" applyAlignment="1">
      <alignment horizontal="center" vertical="center" wrapText="1" readingOrder="2"/>
    </xf>
    <xf numFmtId="0" fontId="20" fillId="2" borderId="30" xfId="1" applyFont="1" applyFill="1" applyBorder="1" applyAlignment="1">
      <alignment horizontal="center" vertical="center" wrapText="1" readingOrder="2"/>
    </xf>
    <xf numFmtId="0" fontId="10" fillId="2" borderId="25" xfId="1" applyFont="1" applyFill="1" applyBorder="1" applyAlignment="1">
      <alignment horizontal="center" vertical="center" wrapText="1" readingOrder="2"/>
    </xf>
    <xf numFmtId="0" fontId="10" fillId="2" borderId="64" xfId="1" applyFont="1" applyFill="1" applyBorder="1" applyAlignment="1">
      <alignment horizontal="center" vertical="center" wrapText="1" readingOrder="2"/>
    </xf>
    <xf numFmtId="0" fontId="4" fillId="2" borderId="65" xfId="1" applyFont="1" applyFill="1" applyBorder="1" applyAlignment="1">
      <alignment horizontal="center" vertical="center" wrapText="1" readingOrder="2"/>
    </xf>
    <xf numFmtId="0" fontId="20" fillId="2" borderId="67" xfId="1" applyFont="1" applyFill="1" applyBorder="1" applyAlignment="1">
      <alignment horizontal="center" vertical="center" wrapText="1" readingOrder="2"/>
    </xf>
    <xf numFmtId="0" fontId="10" fillId="2" borderId="57" xfId="1" applyFont="1" applyFill="1" applyBorder="1" applyAlignment="1">
      <alignment horizontal="center" vertical="center" wrapText="1" readingOrder="2"/>
    </xf>
    <xf numFmtId="0" fontId="10" fillId="2" borderId="10" xfId="1" applyFont="1" applyFill="1" applyBorder="1" applyAlignment="1">
      <alignment horizontal="center" vertical="center" wrapText="1" readingOrder="2"/>
    </xf>
    <xf numFmtId="0" fontId="20" fillId="2" borderId="23" xfId="1" applyFont="1" applyFill="1" applyBorder="1" applyAlignment="1">
      <alignment horizontal="center" vertical="center" wrapText="1" readingOrder="2"/>
    </xf>
    <xf numFmtId="0" fontId="10" fillId="2" borderId="24" xfId="1" applyFont="1" applyFill="1" applyBorder="1" applyAlignment="1">
      <alignment horizontal="center" vertical="center" wrapText="1" readingOrder="2"/>
    </xf>
    <xf numFmtId="0" fontId="4" fillId="2" borderId="75" xfId="1" applyFont="1" applyFill="1" applyBorder="1" applyAlignment="1">
      <alignment horizontal="center" vertical="center" wrapText="1" readingOrder="2"/>
    </xf>
    <xf numFmtId="0" fontId="4" fillId="2" borderId="76" xfId="1" applyFont="1" applyFill="1" applyBorder="1" applyAlignment="1">
      <alignment horizontal="center" vertical="center" wrapText="1" readingOrder="2"/>
    </xf>
    <xf numFmtId="0" fontId="20" fillId="2" borderId="66" xfId="1" applyFont="1" applyFill="1" applyBorder="1" applyAlignment="1">
      <alignment horizontal="center" vertical="center" wrapText="1" readingOrder="2"/>
    </xf>
    <xf numFmtId="0" fontId="20" fillId="2" borderId="28" xfId="1" applyFont="1" applyFill="1" applyBorder="1" applyAlignment="1">
      <alignment horizontal="center" vertical="center" wrapText="1" readingOrder="2"/>
    </xf>
  </cellXfs>
  <cellStyles count="19"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Hyperlink 2" xfId="2"/>
    <cellStyle name="Normal" xfId="0" builtinId="0"/>
    <cellStyle name="Normal 2" xfId="3"/>
    <cellStyle name="Normal 2 2" xfId="16"/>
    <cellStyle name="Normal 2 3" xfId="4"/>
    <cellStyle name="Normal 3" xfId="1"/>
    <cellStyle name="Normal 3 2" xfId="14"/>
    <cellStyle name="Normal 4" xfId="15"/>
    <cellStyle name="Percent 2" xfId="5"/>
  </cellStyles>
  <dxfs count="0"/>
  <tableStyles count="0" defaultTableStyle="TableStyleMedium2" defaultPivotStyle="PivotStyleLight16"/>
  <colors>
    <mruColors>
      <color rgb="FF21FFB5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27781</xdr:colOff>
      <xdr:row>2</xdr:row>
      <xdr:rowOff>522967</xdr:rowOff>
    </xdr:from>
    <xdr:to>
      <xdr:col>1</xdr:col>
      <xdr:colOff>0</xdr:colOff>
      <xdr:row>2</xdr:row>
      <xdr:rowOff>531813</xdr:rowOff>
    </xdr:to>
    <xdr:cxnSp macro="">
      <xdr:nvCxnSpPr>
        <xdr:cNvPr id="5" name="Straight Connector 4"/>
        <xdr:cNvCxnSpPr/>
      </xdr:nvCxnSpPr>
      <xdr:spPr>
        <a:xfrm flipV="1">
          <a:off x="11185493250" y="1157967"/>
          <a:ext cx="1226344" cy="8846"/>
        </a:xfrm>
        <a:prstGeom prst="line">
          <a:avLst/>
        </a:prstGeom>
        <a:ln w="38100">
          <a:solidFill>
            <a:srgbClr val="21FFB5"/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251733</xdr:colOff>
      <xdr:row>1</xdr:row>
      <xdr:rowOff>86180</xdr:rowOff>
    </xdr:from>
    <xdr:to>
      <xdr:col>0</xdr:col>
      <xdr:colOff>1031875</xdr:colOff>
      <xdr:row>2</xdr:row>
      <xdr:rowOff>464177</xdr:rowOff>
    </xdr:to>
    <xdr:pic>
      <xdr:nvPicPr>
        <xdr:cNvPr id="6" name="Picture 5" descr="S:\آمار\Arm Full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5715500" y="403680"/>
          <a:ext cx="780142" cy="69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149677</xdr:colOff>
      <xdr:row>1</xdr:row>
      <xdr:rowOff>68036</xdr:rowOff>
    </xdr:from>
    <xdr:to>
      <xdr:col>0</xdr:col>
      <xdr:colOff>721178</xdr:colOff>
      <xdr:row>2</xdr:row>
      <xdr:rowOff>288472</xdr:rowOff>
    </xdr:to>
    <xdr:pic>
      <xdr:nvPicPr>
        <xdr:cNvPr id="5" name="Picture 4" descr="S:\آمار\Arm Full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5910072" y="340179"/>
          <a:ext cx="571501" cy="506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rightToLeft="1" view="pageBreakPreview" topLeftCell="A13" zoomScale="70" zoomScaleNormal="60" zoomScaleSheetLayoutView="70" workbookViewId="0">
      <selection activeCell="H42" sqref="H42"/>
    </sheetView>
  </sheetViews>
  <sheetFormatPr defaultRowHeight="14.25" x14ac:dyDescent="0.2"/>
  <cols>
    <col min="1" max="1" width="16.375" customWidth="1"/>
    <col min="2" max="2" width="10.625" customWidth="1"/>
    <col min="3" max="3" width="10.375" customWidth="1"/>
    <col min="4" max="4" width="12.625" customWidth="1"/>
    <col min="5" max="5" width="11.125" customWidth="1"/>
    <col min="6" max="6" width="11" customWidth="1"/>
    <col min="7" max="7" width="10.25" customWidth="1"/>
    <col min="8" max="8" width="12.75" customWidth="1"/>
    <col min="9" max="9" width="10.125" customWidth="1"/>
    <col min="10" max="10" width="9.625" customWidth="1"/>
    <col min="11" max="11" width="9.5" customWidth="1"/>
    <col min="12" max="12" width="10.75" customWidth="1"/>
    <col min="13" max="13" width="10" customWidth="1"/>
    <col min="14" max="14" width="12.625" customWidth="1"/>
    <col min="15" max="15" width="12" customWidth="1"/>
    <col min="16" max="16" width="4.625" customWidth="1"/>
  </cols>
  <sheetData>
    <row r="1" spans="1:16" ht="24.95" customHeight="1" thickBot="1" x14ac:dyDescent="0.25">
      <c r="A1" s="124" t="s">
        <v>75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34" t="s">
        <v>76</v>
      </c>
    </row>
    <row r="2" spans="1:16" ht="24.95" customHeight="1" thickBot="1" x14ac:dyDescent="0.25">
      <c r="A2" s="131" t="s">
        <v>73</v>
      </c>
      <c r="B2" s="122" t="s">
        <v>0</v>
      </c>
      <c r="C2" s="133" t="s">
        <v>1</v>
      </c>
      <c r="D2" s="126"/>
      <c r="E2" s="126" t="s">
        <v>2</v>
      </c>
      <c r="F2" s="126"/>
      <c r="G2" s="126" t="s">
        <v>3</v>
      </c>
      <c r="H2" s="126"/>
      <c r="I2" s="126"/>
      <c r="J2" s="127" t="s">
        <v>4</v>
      </c>
      <c r="K2" s="128"/>
      <c r="L2" s="129" t="s">
        <v>5</v>
      </c>
      <c r="M2" s="127"/>
      <c r="N2" s="126" t="s">
        <v>6</v>
      </c>
      <c r="O2" s="130"/>
      <c r="P2" s="135"/>
    </row>
    <row r="3" spans="1:16" ht="63" customHeight="1" thickBot="1" x14ac:dyDescent="0.25">
      <c r="A3" s="132"/>
      <c r="B3" s="123"/>
      <c r="C3" s="1" t="s">
        <v>70</v>
      </c>
      <c r="D3" s="2" t="s">
        <v>71</v>
      </c>
      <c r="E3" s="67" t="s">
        <v>7</v>
      </c>
      <c r="F3" s="68" t="s">
        <v>8</v>
      </c>
      <c r="G3" s="69" t="s">
        <v>9</v>
      </c>
      <c r="H3" s="70" t="s">
        <v>10</v>
      </c>
      <c r="I3" s="68" t="s">
        <v>8</v>
      </c>
      <c r="J3" s="70" t="s">
        <v>7</v>
      </c>
      <c r="K3" s="68" t="s">
        <v>11</v>
      </c>
      <c r="L3" s="70" t="s">
        <v>7</v>
      </c>
      <c r="M3" s="68" t="s">
        <v>11</v>
      </c>
      <c r="N3" s="71" t="s">
        <v>12</v>
      </c>
      <c r="O3" s="106" t="s">
        <v>13</v>
      </c>
      <c r="P3" s="135"/>
    </row>
    <row r="4" spans="1:16" ht="20.85" customHeight="1" x14ac:dyDescent="0.2">
      <c r="A4" s="95" t="s">
        <v>14</v>
      </c>
      <c r="B4" s="53">
        <v>8150</v>
      </c>
      <c r="C4" s="42">
        <v>43.5</v>
      </c>
      <c r="D4" s="43">
        <v>42.5</v>
      </c>
      <c r="E4" s="54">
        <v>1008.7634299999999</v>
      </c>
      <c r="F4" s="55">
        <v>0.38</v>
      </c>
      <c r="G4" s="54">
        <v>427.41670000000005</v>
      </c>
      <c r="H4" s="54">
        <v>48.194600000000008</v>
      </c>
      <c r="I4" s="56">
        <v>18.418000000000003</v>
      </c>
      <c r="J4" s="57">
        <v>746</v>
      </c>
      <c r="K4" s="53">
        <v>2</v>
      </c>
      <c r="L4" s="57">
        <v>90790</v>
      </c>
      <c r="M4" s="53">
        <v>1430</v>
      </c>
      <c r="N4" s="57">
        <v>2553</v>
      </c>
      <c r="O4" s="107">
        <v>12413</v>
      </c>
      <c r="P4" s="135"/>
    </row>
    <row r="5" spans="1:16" ht="20.85" customHeight="1" x14ac:dyDescent="0.2">
      <c r="A5" s="94" t="s">
        <v>15</v>
      </c>
      <c r="B5" s="46">
        <v>1658</v>
      </c>
      <c r="C5" s="47">
        <v>28.1</v>
      </c>
      <c r="D5" s="48">
        <v>26.5</v>
      </c>
      <c r="E5" s="49">
        <v>688.19000000000017</v>
      </c>
      <c r="F5" s="50">
        <v>0.96000000000000008</v>
      </c>
      <c r="G5" s="49">
        <v>246.554</v>
      </c>
      <c r="H5" s="49">
        <v>35.446000000000005</v>
      </c>
      <c r="I5" s="51">
        <v>1.3979999999999999</v>
      </c>
      <c r="J5" s="52">
        <v>519</v>
      </c>
      <c r="K5" s="46">
        <v>0</v>
      </c>
      <c r="L5" s="52">
        <v>67015</v>
      </c>
      <c r="M5" s="46">
        <v>0</v>
      </c>
      <c r="N5" s="52">
        <v>2205</v>
      </c>
      <c r="O5" s="108">
        <v>4288</v>
      </c>
      <c r="P5" s="135"/>
    </row>
    <row r="6" spans="1:16" ht="20.85" customHeight="1" x14ac:dyDescent="0.2">
      <c r="A6" s="95" t="s">
        <v>16</v>
      </c>
      <c r="B6" s="53">
        <v>1682</v>
      </c>
      <c r="C6" s="42">
        <v>42.7</v>
      </c>
      <c r="D6" s="43">
        <v>41.5</v>
      </c>
      <c r="E6" s="54">
        <v>764.07600000000014</v>
      </c>
      <c r="F6" s="55">
        <v>1.5049999999999999</v>
      </c>
      <c r="G6" s="54">
        <v>298.95430000000005</v>
      </c>
      <c r="H6" s="54">
        <v>45.080100000000002</v>
      </c>
      <c r="I6" s="56">
        <v>0.996</v>
      </c>
      <c r="J6" s="57">
        <v>579</v>
      </c>
      <c r="K6" s="53">
        <v>0</v>
      </c>
      <c r="L6" s="57">
        <v>80035</v>
      </c>
      <c r="M6" s="53">
        <v>0</v>
      </c>
      <c r="N6" s="57">
        <v>2601</v>
      </c>
      <c r="O6" s="107">
        <v>11587</v>
      </c>
      <c r="P6" s="135"/>
    </row>
    <row r="7" spans="1:16" ht="20.85" customHeight="1" x14ac:dyDescent="0.2">
      <c r="A7" s="94" t="s">
        <v>17</v>
      </c>
      <c r="B7" s="46">
        <v>2225</v>
      </c>
      <c r="C7" s="47">
        <v>66.7</v>
      </c>
      <c r="D7" s="48">
        <v>66.7</v>
      </c>
      <c r="E7" s="49">
        <v>593.72800000000007</v>
      </c>
      <c r="F7" s="50">
        <v>2.34</v>
      </c>
      <c r="G7" s="49">
        <v>250</v>
      </c>
      <c r="H7" s="49">
        <v>68.103999999999999</v>
      </c>
      <c r="I7" s="51">
        <v>12.096</v>
      </c>
      <c r="J7" s="52">
        <v>927</v>
      </c>
      <c r="K7" s="46">
        <v>0</v>
      </c>
      <c r="L7" s="52">
        <v>111980</v>
      </c>
      <c r="M7" s="46">
        <v>0</v>
      </c>
      <c r="N7" s="52">
        <v>1315</v>
      </c>
      <c r="O7" s="108">
        <v>11463</v>
      </c>
      <c r="P7" s="135"/>
    </row>
    <row r="8" spans="1:16" ht="20.85" customHeight="1" x14ac:dyDescent="0.2">
      <c r="A8" s="95" t="s">
        <v>18</v>
      </c>
      <c r="B8" s="53">
        <v>1767</v>
      </c>
      <c r="C8" s="42">
        <v>31.8</v>
      </c>
      <c r="D8" s="43">
        <v>30.8</v>
      </c>
      <c r="E8" s="54">
        <v>387.29565999999994</v>
      </c>
      <c r="F8" s="55">
        <v>0.19</v>
      </c>
      <c r="G8" s="54">
        <v>219.67963</v>
      </c>
      <c r="H8" s="54">
        <v>39.948699999999995</v>
      </c>
      <c r="I8" s="56">
        <v>0.29300000000000004</v>
      </c>
      <c r="J8" s="57">
        <v>549</v>
      </c>
      <c r="K8" s="53">
        <v>0</v>
      </c>
      <c r="L8" s="57">
        <v>58865</v>
      </c>
      <c r="M8" s="53">
        <v>0</v>
      </c>
      <c r="N8" s="57">
        <v>2012</v>
      </c>
      <c r="O8" s="107">
        <v>5579</v>
      </c>
      <c r="P8" s="135"/>
    </row>
    <row r="9" spans="1:16" ht="20.85" customHeight="1" x14ac:dyDescent="0.2">
      <c r="A9" s="94" t="s">
        <v>19</v>
      </c>
      <c r="B9" s="46">
        <v>1980</v>
      </c>
      <c r="C9" s="47">
        <v>20.100000000000001</v>
      </c>
      <c r="D9" s="48">
        <v>20.100000000000001</v>
      </c>
      <c r="E9" s="49">
        <v>778.6819999999999</v>
      </c>
      <c r="F9" s="50">
        <v>0.28999999999999998</v>
      </c>
      <c r="G9" s="49">
        <v>327.25</v>
      </c>
      <c r="H9" s="49">
        <v>15.731300000000001</v>
      </c>
      <c r="I9" s="51">
        <v>1.0250000000000001</v>
      </c>
      <c r="J9" s="52">
        <v>542</v>
      </c>
      <c r="K9" s="46">
        <v>0</v>
      </c>
      <c r="L9" s="52">
        <v>55140</v>
      </c>
      <c r="M9" s="46">
        <v>0</v>
      </c>
      <c r="N9" s="52">
        <v>2067</v>
      </c>
      <c r="O9" s="108">
        <v>7163</v>
      </c>
      <c r="P9" s="135"/>
    </row>
    <row r="10" spans="1:16" ht="20.85" customHeight="1" x14ac:dyDescent="0.2">
      <c r="A10" s="95" t="s">
        <v>69</v>
      </c>
      <c r="B10" s="53">
        <v>2420</v>
      </c>
      <c r="C10" s="120" t="s">
        <v>72</v>
      </c>
      <c r="D10" s="121"/>
      <c r="E10" s="54">
        <v>670</v>
      </c>
      <c r="F10" s="55">
        <v>0.31</v>
      </c>
      <c r="G10" s="54">
        <v>211.5</v>
      </c>
      <c r="H10" s="54">
        <v>45</v>
      </c>
      <c r="I10" s="56">
        <v>0.88</v>
      </c>
      <c r="J10" s="57">
        <v>412</v>
      </c>
      <c r="K10" s="53">
        <v>0</v>
      </c>
      <c r="L10" s="57">
        <v>44845</v>
      </c>
      <c r="M10" s="53">
        <v>0</v>
      </c>
      <c r="N10" s="57">
        <v>2550</v>
      </c>
      <c r="O10" s="107">
        <v>3280</v>
      </c>
      <c r="P10" s="135"/>
    </row>
    <row r="11" spans="1:16" ht="20.85" customHeight="1" x14ac:dyDescent="0.2">
      <c r="A11" s="94" t="s">
        <v>20</v>
      </c>
      <c r="B11" s="46">
        <v>4187</v>
      </c>
      <c r="C11" s="47">
        <v>19.3</v>
      </c>
      <c r="D11" s="48">
        <v>19.3</v>
      </c>
      <c r="E11" s="49">
        <v>651.20899999999995</v>
      </c>
      <c r="F11" s="50">
        <v>0.79</v>
      </c>
      <c r="G11" s="49">
        <v>378.29357999999996</v>
      </c>
      <c r="H11" s="49">
        <v>69.640799999999999</v>
      </c>
      <c r="I11" s="51">
        <v>21.047000000000001</v>
      </c>
      <c r="J11" s="52">
        <v>613</v>
      </c>
      <c r="K11" s="46">
        <v>1</v>
      </c>
      <c r="L11" s="52">
        <v>62560</v>
      </c>
      <c r="M11" s="46">
        <v>315</v>
      </c>
      <c r="N11" s="52">
        <v>3160</v>
      </c>
      <c r="O11" s="108">
        <v>12010</v>
      </c>
      <c r="P11" s="135"/>
    </row>
    <row r="12" spans="1:16" ht="20.85" customHeight="1" x14ac:dyDescent="0.2">
      <c r="A12" s="95" t="s">
        <v>21</v>
      </c>
      <c r="B12" s="53">
        <v>14272</v>
      </c>
      <c r="C12" s="42">
        <v>121.3</v>
      </c>
      <c r="D12" s="43">
        <v>121.3</v>
      </c>
      <c r="E12" s="54">
        <v>1619.0884999999996</v>
      </c>
      <c r="F12" s="55">
        <v>34.582999999999991</v>
      </c>
      <c r="G12" s="54">
        <v>720.20709999999997</v>
      </c>
      <c r="H12" s="54">
        <v>106.0005</v>
      </c>
      <c r="I12" s="56">
        <v>109.37599999999998</v>
      </c>
      <c r="J12" s="57">
        <v>1922</v>
      </c>
      <c r="K12" s="53">
        <v>32</v>
      </c>
      <c r="L12" s="57">
        <v>232850</v>
      </c>
      <c r="M12" s="53">
        <v>25095</v>
      </c>
      <c r="N12" s="57">
        <v>4088</v>
      </c>
      <c r="O12" s="107">
        <v>21031</v>
      </c>
      <c r="P12" s="135"/>
    </row>
    <row r="13" spans="1:16" ht="20.85" customHeight="1" x14ac:dyDescent="0.2">
      <c r="A13" s="94" t="s">
        <v>22</v>
      </c>
      <c r="B13" s="46">
        <v>1669</v>
      </c>
      <c r="C13" s="47">
        <v>24.8</v>
      </c>
      <c r="D13" s="48">
        <v>24.8</v>
      </c>
      <c r="E13" s="49">
        <v>732.87749999999994</v>
      </c>
      <c r="F13" s="50">
        <v>0.125</v>
      </c>
      <c r="G13" s="49">
        <v>272.03156000000001</v>
      </c>
      <c r="H13" s="49">
        <v>45.427449999999993</v>
      </c>
      <c r="I13" s="51">
        <v>0.58199999999999996</v>
      </c>
      <c r="J13" s="52">
        <v>509</v>
      </c>
      <c r="K13" s="46">
        <v>0</v>
      </c>
      <c r="L13" s="52">
        <v>62105</v>
      </c>
      <c r="M13" s="46">
        <v>0</v>
      </c>
      <c r="N13" s="52">
        <v>1939</v>
      </c>
      <c r="O13" s="108">
        <v>5233</v>
      </c>
      <c r="P13" s="135"/>
    </row>
    <row r="14" spans="1:16" ht="20.85" customHeight="1" x14ac:dyDescent="0.2">
      <c r="A14" s="95" t="s">
        <v>23</v>
      </c>
      <c r="B14" s="53">
        <v>3891</v>
      </c>
      <c r="C14" s="42">
        <v>55.4</v>
      </c>
      <c r="D14" s="43">
        <v>55.4</v>
      </c>
      <c r="E14" s="54">
        <v>1118.7669999999998</v>
      </c>
      <c r="F14" s="55">
        <v>6.9319999999999995</v>
      </c>
      <c r="G14" s="54">
        <v>630.40100000000007</v>
      </c>
      <c r="H14" s="54">
        <v>145.74100000000001</v>
      </c>
      <c r="I14" s="56">
        <v>27.501000000000001</v>
      </c>
      <c r="J14" s="57">
        <v>1337</v>
      </c>
      <c r="K14" s="53">
        <v>5</v>
      </c>
      <c r="L14" s="57">
        <v>153440</v>
      </c>
      <c r="M14" s="53">
        <v>3660</v>
      </c>
      <c r="N14" s="57">
        <v>6797</v>
      </c>
      <c r="O14" s="107">
        <v>15280</v>
      </c>
      <c r="P14" s="135"/>
    </row>
    <row r="15" spans="1:16" ht="20.85" customHeight="1" x14ac:dyDescent="0.2">
      <c r="A15" s="94" t="s">
        <v>24</v>
      </c>
      <c r="B15" s="46">
        <v>1896</v>
      </c>
      <c r="C15" s="47">
        <v>57.5</v>
      </c>
      <c r="D15" s="48">
        <v>56.6</v>
      </c>
      <c r="E15" s="49">
        <v>877.21230000000003</v>
      </c>
      <c r="F15" s="50">
        <v>16.707999999999998</v>
      </c>
      <c r="G15" s="49">
        <v>611.22249999999997</v>
      </c>
      <c r="H15" s="49">
        <v>85.575999999999993</v>
      </c>
      <c r="I15" s="51">
        <v>56.529000000000003</v>
      </c>
      <c r="J15" s="52">
        <v>935</v>
      </c>
      <c r="K15" s="46">
        <v>21</v>
      </c>
      <c r="L15" s="52">
        <v>128025</v>
      </c>
      <c r="M15" s="46">
        <v>14995</v>
      </c>
      <c r="N15" s="52">
        <v>3613</v>
      </c>
      <c r="O15" s="108">
        <v>19764</v>
      </c>
      <c r="P15" s="135"/>
    </row>
    <row r="16" spans="1:16" ht="20.85" customHeight="1" x14ac:dyDescent="0.2">
      <c r="A16" s="95" t="s">
        <v>25</v>
      </c>
      <c r="B16" s="53">
        <v>3517</v>
      </c>
      <c r="C16" s="42">
        <v>7.2</v>
      </c>
      <c r="D16" s="43">
        <v>7.2</v>
      </c>
      <c r="E16" s="54">
        <v>597.62259000000006</v>
      </c>
      <c r="F16" s="55">
        <v>0.85</v>
      </c>
      <c r="G16" s="54">
        <v>158.4</v>
      </c>
      <c r="H16" s="54">
        <v>56.508999999999993</v>
      </c>
      <c r="I16" s="56">
        <v>0.82200000000000006</v>
      </c>
      <c r="J16" s="57">
        <v>316</v>
      </c>
      <c r="K16" s="53">
        <v>2</v>
      </c>
      <c r="L16" s="57">
        <v>24860</v>
      </c>
      <c r="M16" s="53">
        <v>655</v>
      </c>
      <c r="N16" s="57">
        <v>2196</v>
      </c>
      <c r="O16" s="107">
        <v>3454</v>
      </c>
      <c r="P16" s="135"/>
    </row>
    <row r="17" spans="1:16" ht="20.85" customHeight="1" x14ac:dyDescent="0.2">
      <c r="A17" s="94" t="s">
        <v>66</v>
      </c>
      <c r="B17" s="46">
        <v>1125</v>
      </c>
      <c r="C17" s="47">
        <v>36.799999999999997</v>
      </c>
      <c r="D17" s="48">
        <v>32.6</v>
      </c>
      <c r="E17" s="49">
        <v>625.18899999999974</v>
      </c>
      <c r="F17" s="50">
        <v>5.4710000000000001</v>
      </c>
      <c r="G17" s="49">
        <v>232.23600000000002</v>
      </c>
      <c r="H17" s="49">
        <v>164.78699999999998</v>
      </c>
      <c r="I17" s="51">
        <v>37.966000000000001</v>
      </c>
      <c r="J17" s="52">
        <v>1444</v>
      </c>
      <c r="K17" s="46">
        <v>7</v>
      </c>
      <c r="L17" s="52">
        <v>169665</v>
      </c>
      <c r="M17" s="46">
        <v>3930</v>
      </c>
      <c r="N17" s="52">
        <v>2623</v>
      </c>
      <c r="O17" s="108">
        <v>10361</v>
      </c>
      <c r="P17" s="135"/>
    </row>
    <row r="18" spans="1:16" ht="20.85" customHeight="1" thickBot="1" x14ac:dyDescent="0.25">
      <c r="A18" s="95" t="s">
        <v>26</v>
      </c>
      <c r="B18" s="53">
        <v>7156</v>
      </c>
      <c r="C18" s="42">
        <v>192.5</v>
      </c>
      <c r="D18" s="43">
        <v>192.5</v>
      </c>
      <c r="E18" s="54">
        <v>2608.1961200000001</v>
      </c>
      <c r="F18" s="55">
        <v>34.113599999999998</v>
      </c>
      <c r="G18" s="54">
        <v>1162.7421299999999</v>
      </c>
      <c r="H18" s="54">
        <v>286.84750000000003</v>
      </c>
      <c r="I18" s="56">
        <v>110.78599999999999</v>
      </c>
      <c r="J18" s="57">
        <v>2940</v>
      </c>
      <c r="K18" s="53">
        <v>40</v>
      </c>
      <c r="L18" s="57">
        <v>423165</v>
      </c>
      <c r="M18" s="53">
        <v>31060</v>
      </c>
      <c r="N18" s="57">
        <v>8419</v>
      </c>
      <c r="O18" s="107">
        <v>34128</v>
      </c>
      <c r="P18" s="135"/>
    </row>
    <row r="19" spans="1:16" ht="22.5" customHeight="1" thickBot="1" x14ac:dyDescent="0.25">
      <c r="A19" s="96" t="s">
        <v>27</v>
      </c>
      <c r="B19" s="58">
        <f t="shared" ref="B19:O19" si="0">SUM(B4:B18)</f>
        <v>57595</v>
      </c>
      <c r="C19" s="58">
        <f t="shared" si="0"/>
        <v>747.69999999999993</v>
      </c>
      <c r="D19" s="58">
        <f t="shared" si="0"/>
        <v>737.80000000000007</v>
      </c>
      <c r="E19" s="58">
        <f t="shared" si="0"/>
        <v>13720.8971</v>
      </c>
      <c r="F19" s="58">
        <f t="shared" si="0"/>
        <v>105.54759999999999</v>
      </c>
      <c r="G19" s="58">
        <f t="shared" si="0"/>
        <v>6146.8884999999991</v>
      </c>
      <c r="H19" s="58">
        <f t="shared" si="0"/>
        <v>1258.03395</v>
      </c>
      <c r="I19" s="58">
        <f t="shared" si="0"/>
        <v>399.71499999999997</v>
      </c>
      <c r="J19" s="58">
        <f t="shared" si="0"/>
        <v>14290</v>
      </c>
      <c r="K19" s="58">
        <f t="shared" si="0"/>
        <v>110</v>
      </c>
      <c r="L19" s="58">
        <f t="shared" si="0"/>
        <v>1765340</v>
      </c>
      <c r="M19" s="58">
        <f t="shared" si="0"/>
        <v>81140</v>
      </c>
      <c r="N19" s="58">
        <f t="shared" si="0"/>
        <v>48138</v>
      </c>
      <c r="O19" s="109">
        <f t="shared" si="0"/>
        <v>177034</v>
      </c>
      <c r="P19" s="135"/>
    </row>
    <row r="20" spans="1:16" ht="20.85" customHeight="1" x14ac:dyDescent="0.2">
      <c r="A20" s="97" t="s">
        <v>28</v>
      </c>
      <c r="B20" s="41">
        <v>1618</v>
      </c>
      <c r="C20" s="59">
        <v>11.6</v>
      </c>
      <c r="D20" s="60">
        <v>11.6</v>
      </c>
      <c r="E20" s="61">
        <v>445.41800000000012</v>
      </c>
      <c r="F20" s="62">
        <v>0.2</v>
      </c>
      <c r="G20" s="61">
        <v>130.59700000000001</v>
      </c>
      <c r="H20" s="44">
        <v>43.037000000000006</v>
      </c>
      <c r="I20" s="45">
        <v>2.4239999999999999</v>
      </c>
      <c r="J20" s="63">
        <v>368</v>
      </c>
      <c r="K20" s="41">
        <v>0</v>
      </c>
      <c r="L20" s="63">
        <v>32280</v>
      </c>
      <c r="M20" s="41">
        <v>0</v>
      </c>
      <c r="N20" s="64">
        <v>720</v>
      </c>
      <c r="O20" s="110">
        <v>6485</v>
      </c>
      <c r="P20" s="135"/>
    </row>
    <row r="21" spans="1:16" ht="20.85" customHeight="1" x14ac:dyDescent="0.2">
      <c r="A21" s="94" t="s">
        <v>29</v>
      </c>
      <c r="B21" s="46">
        <v>4300</v>
      </c>
      <c r="C21" s="47">
        <v>11.7</v>
      </c>
      <c r="D21" s="48">
        <v>11.2</v>
      </c>
      <c r="E21" s="49">
        <v>921.68910000000005</v>
      </c>
      <c r="F21" s="65">
        <v>0.2</v>
      </c>
      <c r="G21" s="49">
        <v>167.66029999999998</v>
      </c>
      <c r="H21" s="49">
        <v>40.74349999999999</v>
      </c>
      <c r="I21" s="51">
        <v>5.2519999999999989</v>
      </c>
      <c r="J21" s="52">
        <v>465</v>
      </c>
      <c r="K21" s="46">
        <v>0</v>
      </c>
      <c r="L21" s="52">
        <v>39665</v>
      </c>
      <c r="M21" s="46">
        <v>0</v>
      </c>
      <c r="N21" s="52">
        <v>1287</v>
      </c>
      <c r="O21" s="108">
        <v>5279</v>
      </c>
      <c r="P21" s="135"/>
    </row>
    <row r="22" spans="1:16" ht="20.85" customHeight="1" x14ac:dyDescent="0.2">
      <c r="A22" s="95" t="s">
        <v>30</v>
      </c>
      <c r="B22" s="53">
        <v>3466</v>
      </c>
      <c r="C22" s="42">
        <v>67</v>
      </c>
      <c r="D22" s="43">
        <v>66.099999999999994</v>
      </c>
      <c r="E22" s="54">
        <v>801.8660000000001</v>
      </c>
      <c r="F22" s="66">
        <v>2.4500000000000002</v>
      </c>
      <c r="G22" s="54">
        <v>253.47200000000001</v>
      </c>
      <c r="H22" s="54">
        <v>102.54700000000001</v>
      </c>
      <c r="I22" s="56">
        <v>9.4875000000000007</v>
      </c>
      <c r="J22" s="57">
        <v>714</v>
      </c>
      <c r="K22" s="53">
        <v>2</v>
      </c>
      <c r="L22" s="57">
        <v>107345</v>
      </c>
      <c r="M22" s="53">
        <v>1430</v>
      </c>
      <c r="N22" s="57">
        <v>5137</v>
      </c>
      <c r="O22" s="107">
        <v>7609</v>
      </c>
      <c r="P22" s="135"/>
    </row>
    <row r="23" spans="1:16" ht="20.85" customHeight="1" x14ac:dyDescent="0.2">
      <c r="A23" s="94" t="s">
        <v>31</v>
      </c>
      <c r="B23" s="46">
        <v>8166</v>
      </c>
      <c r="C23" s="47">
        <v>112.9</v>
      </c>
      <c r="D23" s="48">
        <v>112.9</v>
      </c>
      <c r="E23" s="49">
        <v>2115.9679999999994</v>
      </c>
      <c r="F23" s="65">
        <v>4.4930000000000003</v>
      </c>
      <c r="G23" s="49">
        <v>771.57105000000001</v>
      </c>
      <c r="H23" s="49">
        <v>136.71350000000001</v>
      </c>
      <c r="I23" s="51">
        <v>38.435000000000002</v>
      </c>
      <c r="J23" s="52">
        <v>1839</v>
      </c>
      <c r="K23" s="46">
        <v>4</v>
      </c>
      <c r="L23" s="52">
        <v>262535</v>
      </c>
      <c r="M23" s="46">
        <v>2650</v>
      </c>
      <c r="N23" s="52">
        <v>8041</v>
      </c>
      <c r="O23" s="108">
        <v>24555</v>
      </c>
      <c r="P23" s="135"/>
    </row>
    <row r="24" spans="1:16" ht="20.85" customHeight="1" x14ac:dyDescent="0.2">
      <c r="A24" s="95" t="s">
        <v>32</v>
      </c>
      <c r="B24" s="53">
        <v>6692</v>
      </c>
      <c r="C24" s="42">
        <v>97.6</v>
      </c>
      <c r="D24" s="43">
        <v>97.6</v>
      </c>
      <c r="E24" s="54">
        <v>2156.5375000000004</v>
      </c>
      <c r="F24" s="66">
        <v>19.389000000000003</v>
      </c>
      <c r="G24" s="54">
        <v>945.96600000000001</v>
      </c>
      <c r="H24" s="54">
        <v>135.34100000000001</v>
      </c>
      <c r="I24" s="56">
        <v>71.442000000000007</v>
      </c>
      <c r="J24" s="57">
        <v>1629</v>
      </c>
      <c r="K24" s="53">
        <v>17</v>
      </c>
      <c r="L24" s="57">
        <v>213267</v>
      </c>
      <c r="M24" s="53">
        <v>14030</v>
      </c>
      <c r="N24" s="57">
        <v>8014</v>
      </c>
      <c r="O24" s="107">
        <v>24899</v>
      </c>
      <c r="P24" s="135"/>
    </row>
    <row r="25" spans="1:16" ht="20.85" customHeight="1" x14ac:dyDescent="0.2">
      <c r="A25" s="94" t="s">
        <v>33</v>
      </c>
      <c r="B25" s="46">
        <v>9250</v>
      </c>
      <c r="C25" s="47">
        <v>44.6</v>
      </c>
      <c r="D25" s="48">
        <v>44.6</v>
      </c>
      <c r="E25" s="49">
        <v>1154.7397699999999</v>
      </c>
      <c r="F25" s="65">
        <v>0.34</v>
      </c>
      <c r="G25" s="49">
        <v>517.64250000000004</v>
      </c>
      <c r="H25" s="49">
        <v>103.1875</v>
      </c>
      <c r="I25" s="51">
        <v>8.177999999999999</v>
      </c>
      <c r="J25" s="52">
        <v>854</v>
      </c>
      <c r="K25" s="46">
        <v>1</v>
      </c>
      <c r="L25" s="52">
        <v>99600</v>
      </c>
      <c r="M25" s="46">
        <v>400</v>
      </c>
      <c r="N25" s="52">
        <v>3650</v>
      </c>
      <c r="O25" s="108">
        <v>15391</v>
      </c>
      <c r="P25" s="135"/>
    </row>
    <row r="26" spans="1:16" ht="20.85" customHeight="1" x14ac:dyDescent="0.2">
      <c r="A26" s="95" t="s">
        <v>34</v>
      </c>
      <c r="B26" s="53">
        <v>3597</v>
      </c>
      <c r="C26" s="42">
        <v>36.799999999999997</v>
      </c>
      <c r="D26" s="43">
        <v>34.9</v>
      </c>
      <c r="E26" s="54">
        <v>780.76099999999985</v>
      </c>
      <c r="F26" s="66">
        <v>0</v>
      </c>
      <c r="G26" s="54">
        <v>352.92019999999997</v>
      </c>
      <c r="H26" s="54">
        <v>30.093</v>
      </c>
      <c r="I26" s="56">
        <v>6.9460000000000006</v>
      </c>
      <c r="J26" s="57">
        <v>599</v>
      </c>
      <c r="K26" s="53">
        <v>0</v>
      </c>
      <c r="L26" s="57">
        <v>64775</v>
      </c>
      <c r="M26" s="53">
        <v>0</v>
      </c>
      <c r="N26" s="57">
        <v>7052</v>
      </c>
      <c r="O26" s="107">
        <v>5395</v>
      </c>
      <c r="P26" s="135"/>
    </row>
    <row r="27" spans="1:16" ht="20.85" customHeight="1" x14ac:dyDescent="0.2">
      <c r="A27" s="94" t="s">
        <v>35</v>
      </c>
      <c r="B27" s="46">
        <v>2438</v>
      </c>
      <c r="C27" s="47">
        <v>27.4</v>
      </c>
      <c r="D27" s="48">
        <v>26.3</v>
      </c>
      <c r="E27" s="49">
        <v>738.72590000000002</v>
      </c>
      <c r="F27" s="65">
        <v>8.8999999999999996E-2</v>
      </c>
      <c r="G27" s="49">
        <v>269.13701999999995</v>
      </c>
      <c r="H27" s="49">
        <v>57.779499999999992</v>
      </c>
      <c r="I27" s="51">
        <v>0.29799999999999999</v>
      </c>
      <c r="J27" s="52">
        <v>745</v>
      </c>
      <c r="K27" s="46">
        <v>0</v>
      </c>
      <c r="L27" s="52">
        <v>81705</v>
      </c>
      <c r="M27" s="46">
        <v>0</v>
      </c>
      <c r="N27" s="52">
        <v>5371</v>
      </c>
      <c r="O27" s="108">
        <v>4835</v>
      </c>
      <c r="P27" s="135"/>
    </row>
    <row r="28" spans="1:16" ht="20.85" customHeight="1" x14ac:dyDescent="0.2">
      <c r="A28" s="95" t="s">
        <v>36</v>
      </c>
      <c r="B28" s="53">
        <v>5473</v>
      </c>
      <c r="C28" s="42">
        <v>45.5</v>
      </c>
      <c r="D28" s="43">
        <v>45.5</v>
      </c>
      <c r="E28" s="54">
        <v>982.33283000000006</v>
      </c>
      <c r="F28" s="66">
        <v>2.9499999999999997</v>
      </c>
      <c r="G28" s="54">
        <v>346.52067999999997</v>
      </c>
      <c r="H28" s="54">
        <v>65.968500000000006</v>
      </c>
      <c r="I28" s="56">
        <v>19.115000000000002</v>
      </c>
      <c r="J28" s="57">
        <v>691</v>
      </c>
      <c r="K28" s="53">
        <v>2</v>
      </c>
      <c r="L28" s="57">
        <v>82170</v>
      </c>
      <c r="M28" s="53">
        <v>1260</v>
      </c>
      <c r="N28" s="57">
        <v>5742</v>
      </c>
      <c r="O28" s="107">
        <v>8517</v>
      </c>
      <c r="P28" s="135"/>
    </row>
    <row r="29" spans="1:16" ht="20.85" customHeight="1" x14ac:dyDescent="0.2">
      <c r="A29" s="94" t="s">
        <v>37</v>
      </c>
      <c r="B29" s="46">
        <v>4300</v>
      </c>
      <c r="C29" s="47">
        <v>54.2</v>
      </c>
      <c r="D29" s="48">
        <v>51.3</v>
      </c>
      <c r="E29" s="49">
        <v>924.89704000000006</v>
      </c>
      <c r="F29" s="65">
        <v>0.86699999999999999</v>
      </c>
      <c r="G29" s="49">
        <v>257.59499999999991</v>
      </c>
      <c r="H29" s="49">
        <v>58.8005</v>
      </c>
      <c r="I29" s="51">
        <v>13.741000000000001</v>
      </c>
      <c r="J29" s="52">
        <v>860</v>
      </c>
      <c r="K29" s="46">
        <v>2</v>
      </c>
      <c r="L29" s="52">
        <v>114975</v>
      </c>
      <c r="M29" s="46">
        <v>1130</v>
      </c>
      <c r="N29" s="52">
        <v>3821</v>
      </c>
      <c r="O29" s="108">
        <v>7813</v>
      </c>
      <c r="P29" s="135"/>
    </row>
    <row r="30" spans="1:16" ht="20.85" customHeight="1" x14ac:dyDescent="0.2">
      <c r="A30" s="95" t="s">
        <v>38</v>
      </c>
      <c r="B30" s="53">
        <v>6643</v>
      </c>
      <c r="C30" s="42">
        <v>39.1</v>
      </c>
      <c r="D30" s="43">
        <v>35.799999999999997</v>
      </c>
      <c r="E30" s="54">
        <v>1122.7209999999998</v>
      </c>
      <c r="F30" s="66">
        <v>5.31</v>
      </c>
      <c r="G30" s="54">
        <v>545.84388000000001</v>
      </c>
      <c r="H30" s="54">
        <v>83.192700000000002</v>
      </c>
      <c r="I30" s="56">
        <v>49.082500000000003</v>
      </c>
      <c r="J30" s="57">
        <v>1190</v>
      </c>
      <c r="K30" s="53">
        <v>5</v>
      </c>
      <c r="L30" s="57">
        <v>137865</v>
      </c>
      <c r="M30" s="53">
        <v>2630</v>
      </c>
      <c r="N30" s="57">
        <v>4357</v>
      </c>
      <c r="O30" s="107">
        <v>16115</v>
      </c>
      <c r="P30" s="135"/>
    </row>
    <row r="31" spans="1:16" ht="20.85" customHeight="1" thickBot="1" x14ac:dyDescent="0.25">
      <c r="A31" s="94" t="s">
        <v>39</v>
      </c>
      <c r="B31" s="46">
        <v>3256</v>
      </c>
      <c r="C31" s="47">
        <v>39.9</v>
      </c>
      <c r="D31" s="48">
        <v>37.4</v>
      </c>
      <c r="E31" s="49">
        <v>772.28197</v>
      </c>
      <c r="F31" s="65">
        <v>0.15</v>
      </c>
      <c r="G31" s="49">
        <v>358.77409999999998</v>
      </c>
      <c r="H31" s="49">
        <v>51.665040000000005</v>
      </c>
      <c r="I31" s="51">
        <v>1.4370000000000001</v>
      </c>
      <c r="J31" s="52">
        <v>675</v>
      </c>
      <c r="K31" s="46">
        <v>0</v>
      </c>
      <c r="L31" s="52">
        <v>88770</v>
      </c>
      <c r="M31" s="46">
        <v>0</v>
      </c>
      <c r="N31" s="52">
        <v>2728</v>
      </c>
      <c r="O31" s="108">
        <v>7143</v>
      </c>
      <c r="P31" s="135"/>
    </row>
    <row r="32" spans="1:16" ht="22.5" customHeight="1" thickBot="1" x14ac:dyDescent="0.25">
      <c r="A32" s="96" t="s">
        <v>40</v>
      </c>
      <c r="B32" s="58">
        <f t="shared" ref="B32:O32" si="1">SUM(B20:B31)</f>
        <v>59199</v>
      </c>
      <c r="C32" s="58">
        <f t="shared" si="1"/>
        <v>588.29999999999995</v>
      </c>
      <c r="D32" s="58">
        <f t="shared" si="1"/>
        <v>575.19999999999993</v>
      </c>
      <c r="E32" s="102">
        <f t="shared" si="1"/>
        <v>12917.938109999999</v>
      </c>
      <c r="F32" s="102">
        <f t="shared" si="1"/>
        <v>36.438000000000002</v>
      </c>
      <c r="G32" s="102">
        <f t="shared" si="1"/>
        <v>4917.6997299999994</v>
      </c>
      <c r="H32" s="102">
        <f t="shared" si="1"/>
        <v>909.06874000000005</v>
      </c>
      <c r="I32" s="102">
        <f t="shared" si="1"/>
        <v>225.83800000000005</v>
      </c>
      <c r="J32" s="58">
        <f t="shared" si="1"/>
        <v>10629</v>
      </c>
      <c r="K32" s="58">
        <f t="shared" si="1"/>
        <v>33</v>
      </c>
      <c r="L32" s="58">
        <f t="shared" si="1"/>
        <v>1324952</v>
      </c>
      <c r="M32" s="58">
        <f t="shared" si="1"/>
        <v>23530</v>
      </c>
      <c r="N32" s="58">
        <f t="shared" si="1"/>
        <v>55920</v>
      </c>
      <c r="O32" s="109">
        <f t="shared" si="1"/>
        <v>134036</v>
      </c>
      <c r="P32" s="135"/>
    </row>
    <row r="33" spans="1:16" ht="21.75" thickBot="1" x14ac:dyDescent="0.25">
      <c r="A33" s="98" t="s">
        <v>41</v>
      </c>
      <c r="B33" s="99">
        <f t="shared" ref="B33:O33" si="2">SUM(B19,B32)</f>
        <v>116794</v>
      </c>
      <c r="C33" s="99">
        <f t="shared" si="2"/>
        <v>1336</v>
      </c>
      <c r="D33" s="99">
        <f t="shared" si="2"/>
        <v>1313</v>
      </c>
      <c r="E33" s="103">
        <f t="shared" si="2"/>
        <v>26638.835209999997</v>
      </c>
      <c r="F33" s="103">
        <f t="shared" si="2"/>
        <v>141.98559999999998</v>
      </c>
      <c r="G33" s="103">
        <f t="shared" si="2"/>
        <v>11064.588229999998</v>
      </c>
      <c r="H33" s="103">
        <f t="shared" si="2"/>
        <v>2167.1026900000002</v>
      </c>
      <c r="I33" s="103">
        <f t="shared" si="2"/>
        <v>625.553</v>
      </c>
      <c r="J33" s="99">
        <f t="shared" si="2"/>
        <v>24919</v>
      </c>
      <c r="K33" s="99">
        <f t="shared" si="2"/>
        <v>143</v>
      </c>
      <c r="L33" s="99">
        <f t="shared" si="2"/>
        <v>3090292</v>
      </c>
      <c r="M33" s="99">
        <f t="shared" si="2"/>
        <v>104670</v>
      </c>
      <c r="N33" s="99">
        <f t="shared" si="2"/>
        <v>104058</v>
      </c>
      <c r="O33" s="111">
        <f t="shared" si="2"/>
        <v>311070</v>
      </c>
      <c r="P33" s="136"/>
    </row>
    <row r="34" spans="1:16" x14ac:dyDescent="0.2">
      <c r="E34" s="100"/>
      <c r="N34" s="101"/>
    </row>
    <row r="35" spans="1:16" x14ac:dyDescent="0.2">
      <c r="O35" s="101"/>
    </row>
    <row r="36" spans="1:16" x14ac:dyDescent="0.2">
      <c r="J36" s="101"/>
      <c r="K36" s="101"/>
      <c r="L36" s="101"/>
      <c r="M36" s="101"/>
    </row>
    <row r="37" spans="1:16" x14ac:dyDescent="0.2">
      <c r="J37" s="101"/>
      <c r="K37" s="101"/>
      <c r="L37" s="101"/>
      <c r="M37" s="101"/>
      <c r="N37" s="101"/>
    </row>
  </sheetData>
  <mergeCells count="11">
    <mergeCell ref="P1:P33"/>
    <mergeCell ref="C10:D10"/>
    <mergeCell ref="B2:B3"/>
    <mergeCell ref="A1:O1"/>
    <mergeCell ref="E2:F2"/>
    <mergeCell ref="G2:I2"/>
    <mergeCell ref="J2:K2"/>
    <mergeCell ref="L2:M2"/>
    <mergeCell ref="N2:O2"/>
    <mergeCell ref="A2:A3"/>
    <mergeCell ref="C2:D2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rightToLeft="1" tabSelected="1" view="pageBreakPreview" topLeftCell="C1" zoomScale="70" zoomScaleNormal="60" zoomScaleSheetLayoutView="70" workbookViewId="0">
      <selection activeCell="W28" sqref="W28"/>
    </sheetView>
  </sheetViews>
  <sheetFormatPr defaultRowHeight="14.25" x14ac:dyDescent="0.2"/>
  <cols>
    <col min="1" max="1" width="11.375" customWidth="1"/>
    <col min="5" max="5" width="10.25" customWidth="1"/>
    <col min="6" max="6" width="7.375" customWidth="1"/>
    <col min="7" max="7" width="5.625" customWidth="1"/>
    <col min="8" max="8" width="7.625" customWidth="1"/>
    <col min="9" max="9" width="7.25" customWidth="1"/>
    <col min="10" max="10" width="6.5" customWidth="1"/>
    <col min="13" max="13" width="8.125" customWidth="1"/>
    <col min="14" max="14" width="9.875" customWidth="1"/>
    <col min="15" max="15" width="7.75" customWidth="1"/>
    <col min="16" max="16" width="7.875" customWidth="1"/>
    <col min="17" max="17" width="7.625" customWidth="1"/>
    <col min="18" max="18" width="9.125" customWidth="1"/>
    <col min="19" max="19" width="7.25" customWidth="1"/>
    <col min="20" max="20" width="10.25" customWidth="1"/>
    <col min="21" max="21" width="4.625" customWidth="1"/>
  </cols>
  <sheetData>
    <row r="1" spans="1:21" ht="21" customHeight="1" thickBot="1" x14ac:dyDescent="0.25">
      <c r="A1" s="156" t="s">
        <v>74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34" t="s">
        <v>76</v>
      </c>
    </row>
    <row r="2" spans="1:21" ht="22.5" x14ac:dyDescent="0.2">
      <c r="A2" s="137"/>
      <c r="B2" s="150" t="s">
        <v>42</v>
      </c>
      <c r="C2" s="151"/>
      <c r="D2" s="171" t="s">
        <v>43</v>
      </c>
      <c r="E2" s="158" t="s">
        <v>44</v>
      </c>
      <c r="F2" s="144" t="s">
        <v>45</v>
      </c>
      <c r="G2" s="145"/>
      <c r="H2" s="145"/>
      <c r="I2" s="145"/>
      <c r="J2" s="165"/>
      <c r="K2" s="144" t="s">
        <v>46</v>
      </c>
      <c r="L2" s="145"/>
      <c r="M2" s="165"/>
      <c r="N2" s="144" t="s">
        <v>47</v>
      </c>
      <c r="O2" s="145"/>
      <c r="P2" s="145"/>
      <c r="Q2" s="145"/>
      <c r="R2" s="145"/>
      <c r="S2" s="145"/>
      <c r="T2" s="146"/>
      <c r="U2" s="135"/>
    </row>
    <row r="3" spans="1:21" ht="32.25" customHeight="1" thickBot="1" x14ac:dyDescent="0.25">
      <c r="A3" s="137"/>
      <c r="B3" s="152" t="s">
        <v>48</v>
      </c>
      <c r="C3" s="154" t="s">
        <v>49</v>
      </c>
      <c r="D3" s="171"/>
      <c r="E3" s="158"/>
      <c r="F3" s="166" t="s">
        <v>50</v>
      </c>
      <c r="G3" s="147" t="s">
        <v>51</v>
      </c>
      <c r="H3" s="169" t="s">
        <v>52</v>
      </c>
      <c r="I3" s="162" t="s">
        <v>53</v>
      </c>
      <c r="J3" s="142" t="s">
        <v>54</v>
      </c>
      <c r="K3" s="173" t="s">
        <v>55</v>
      </c>
      <c r="L3" s="174"/>
      <c r="M3" s="142" t="s">
        <v>56</v>
      </c>
      <c r="N3" s="147" t="s">
        <v>57</v>
      </c>
      <c r="O3" s="138" t="s">
        <v>58</v>
      </c>
      <c r="P3" s="138" t="s">
        <v>59</v>
      </c>
      <c r="Q3" s="138" t="s">
        <v>60</v>
      </c>
      <c r="R3" s="138" t="s">
        <v>61</v>
      </c>
      <c r="S3" s="140" t="s">
        <v>62</v>
      </c>
      <c r="T3" s="160" t="s">
        <v>54</v>
      </c>
      <c r="U3" s="135"/>
    </row>
    <row r="4" spans="1:21" ht="23.25" thickBot="1" x14ac:dyDescent="0.25">
      <c r="A4" s="84" t="s">
        <v>63</v>
      </c>
      <c r="B4" s="153"/>
      <c r="C4" s="155"/>
      <c r="D4" s="172"/>
      <c r="E4" s="159"/>
      <c r="F4" s="167"/>
      <c r="G4" s="168"/>
      <c r="H4" s="170"/>
      <c r="I4" s="163"/>
      <c r="J4" s="164"/>
      <c r="K4" s="72" t="s">
        <v>64</v>
      </c>
      <c r="L4" s="73" t="s">
        <v>65</v>
      </c>
      <c r="M4" s="143"/>
      <c r="N4" s="148"/>
      <c r="O4" s="139"/>
      <c r="P4" s="139"/>
      <c r="Q4" s="139"/>
      <c r="R4" s="139"/>
      <c r="S4" s="141"/>
      <c r="T4" s="161"/>
      <c r="U4" s="135"/>
    </row>
    <row r="5" spans="1:21" ht="19.7" customHeight="1" x14ac:dyDescent="0.2">
      <c r="A5" s="85" t="s">
        <v>14</v>
      </c>
      <c r="B5" s="18"/>
      <c r="C5" s="18">
        <v>1</v>
      </c>
      <c r="D5" s="18">
        <v>3</v>
      </c>
      <c r="E5" s="79">
        <v>83</v>
      </c>
      <c r="F5" s="18">
        <v>1</v>
      </c>
      <c r="G5" s="17">
        <v>1</v>
      </c>
      <c r="H5" s="17">
        <v>2</v>
      </c>
      <c r="I5" s="17">
        <v>10</v>
      </c>
      <c r="J5" s="17">
        <f>SUM(F5:I5)</f>
        <v>14</v>
      </c>
      <c r="K5" s="18">
        <v>17321</v>
      </c>
      <c r="L5" s="17">
        <v>16769</v>
      </c>
      <c r="M5" s="29">
        <v>559</v>
      </c>
      <c r="N5" s="23">
        <v>28794</v>
      </c>
      <c r="O5" s="19">
        <v>1013</v>
      </c>
      <c r="P5" s="19">
        <v>608</v>
      </c>
      <c r="Q5" s="19">
        <v>309</v>
      </c>
      <c r="R5" s="19">
        <v>3651</v>
      </c>
      <c r="S5" s="19">
        <v>274</v>
      </c>
      <c r="T5" s="112">
        <v>34649</v>
      </c>
      <c r="U5" s="135"/>
    </row>
    <row r="6" spans="1:21" ht="19.7" customHeight="1" x14ac:dyDescent="0.2">
      <c r="A6" s="86" t="s">
        <v>15</v>
      </c>
      <c r="B6" s="7"/>
      <c r="C6" s="7"/>
      <c r="D6" s="7">
        <v>1</v>
      </c>
      <c r="E6" s="36">
        <v>52</v>
      </c>
      <c r="F6" s="7">
        <v>0</v>
      </c>
      <c r="G6" s="6">
        <v>2</v>
      </c>
      <c r="H6" s="6">
        <v>4</v>
      </c>
      <c r="I6" s="6">
        <v>3</v>
      </c>
      <c r="J6" s="6">
        <f t="shared" ref="J6:J19" si="0">SUM(F6:I6)</f>
        <v>9</v>
      </c>
      <c r="K6" s="7">
        <v>4007</v>
      </c>
      <c r="L6" s="6">
        <v>13071</v>
      </c>
      <c r="M6" s="30">
        <v>362</v>
      </c>
      <c r="N6" s="24">
        <v>15076</v>
      </c>
      <c r="O6" s="8">
        <v>493</v>
      </c>
      <c r="P6" s="8">
        <v>395</v>
      </c>
      <c r="Q6" s="8">
        <v>54</v>
      </c>
      <c r="R6" s="8">
        <v>1283</v>
      </c>
      <c r="S6" s="8">
        <v>139</v>
      </c>
      <c r="T6" s="113">
        <v>17440</v>
      </c>
      <c r="U6" s="135"/>
    </row>
    <row r="7" spans="1:21" ht="19.7" customHeight="1" x14ac:dyDescent="0.2">
      <c r="A7" s="87" t="s">
        <v>16</v>
      </c>
      <c r="B7" s="10"/>
      <c r="C7" s="10"/>
      <c r="D7" s="10">
        <v>1</v>
      </c>
      <c r="E7" s="33">
        <v>51</v>
      </c>
      <c r="F7" s="10">
        <v>2</v>
      </c>
      <c r="G7" s="9">
        <v>0</v>
      </c>
      <c r="H7" s="9">
        <v>4</v>
      </c>
      <c r="I7" s="9">
        <v>5</v>
      </c>
      <c r="J7" s="9">
        <f t="shared" si="0"/>
        <v>11</v>
      </c>
      <c r="K7" s="10">
        <v>5859</v>
      </c>
      <c r="L7" s="9">
        <v>14936</v>
      </c>
      <c r="M7" s="33">
        <v>491</v>
      </c>
      <c r="N7" s="27">
        <v>18042</v>
      </c>
      <c r="O7" s="11">
        <v>579</v>
      </c>
      <c r="P7" s="11">
        <v>474</v>
      </c>
      <c r="Q7" s="11">
        <v>85</v>
      </c>
      <c r="R7" s="11">
        <v>1963</v>
      </c>
      <c r="S7" s="11">
        <v>143</v>
      </c>
      <c r="T7" s="114">
        <v>21286</v>
      </c>
      <c r="U7" s="135"/>
    </row>
    <row r="8" spans="1:21" ht="19.7" customHeight="1" x14ac:dyDescent="0.2">
      <c r="A8" s="88" t="s">
        <v>17</v>
      </c>
      <c r="B8" s="7"/>
      <c r="C8" s="7"/>
      <c r="D8" s="7">
        <v>1</v>
      </c>
      <c r="E8" s="30">
        <v>110</v>
      </c>
      <c r="F8" s="7">
        <v>4</v>
      </c>
      <c r="G8" s="6">
        <v>4</v>
      </c>
      <c r="H8" s="6">
        <v>6</v>
      </c>
      <c r="I8" s="6">
        <v>7</v>
      </c>
      <c r="J8" s="6">
        <f t="shared" si="0"/>
        <v>21</v>
      </c>
      <c r="K8" s="7">
        <v>18606</v>
      </c>
      <c r="L8" s="6">
        <v>12843</v>
      </c>
      <c r="M8" s="30">
        <v>838</v>
      </c>
      <c r="N8" s="24">
        <v>27151</v>
      </c>
      <c r="O8" s="8">
        <v>734</v>
      </c>
      <c r="P8" s="8">
        <v>703</v>
      </c>
      <c r="Q8" s="8">
        <v>387</v>
      </c>
      <c r="R8" s="8">
        <v>3074</v>
      </c>
      <c r="S8" s="8">
        <v>238</v>
      </c>
      <c r="T8" s="113">
        <v>32287</v>
      </c>
      <c r="U8" s="135"/>
    </row>
    <row r="9" spans="1:21" ht="19.7" customHeight="1" x14ac:dyDescent="0.2">
      <c r="A9" s="87" t="s">
        <v>18</v>
      </c>
      <c r="B9" s="10"/>
      <c r="C9" s="10">
        <v>1</v>
      </c>
      <c r="D9" s="10">
        <v>2</v>
      </c>
      <c r="E9" s="33">
        <v>26</v>
      </c>
      <c r="F9" s="10">
        <v>1</v>
      </c>
      <c r="G9" s="9">
        <v>0</v>
      </c>
      <c r="H9" s="9">
        <v>4</v>
      </c>
      <c r="I9" s="9">
        <v>5</v>
      </c>
      <c r="J9" s="9">
        <f t="shared" si="0"/>
        <v>10</v>
      </c>
      <c r="K9" s="10">
        <v>8957</v>
      </c>
      <c r="L9" s="9">
        <v>13077</v>
      </c>
      <c r="M9" s="33">
        <v>372</v>
      </c>
      <c r="N9" s="27">
        <v>18943</v>
      </c>
      <c r="O9" s="11">
        <v>524</v>
      </c>
      <c r="P9" s="11">
        <v>497</v>
      </c>
      <c r="Q9" s="11">
        <v>96</v>
      </c>
      <c r="R9" s="11">
        <v>2218</v>
      </c>
      <c r="S9" s="11">
        <v>128</v>
      </c>
      <c r="T9" s="114">
        <v>22406</v>
      </c>
      <c r="U9" s="135"/>
    </row>
    <row r="10" spans="1:21" ht="19.7" customHeight="1" x14ac:dyDescent="0.2">
      <c r="A10" s="88" t="s">
        <v>19</v>
      </c>
      <c r="B10" s="7"/>
      <c r="C10" s="7"/>
      <c r="D10" s="7">
        <v>1</v>
      </c>
      <c r="E10" s="30">
        <v>63</v>
      </c>
      <c r="F10" s="7">
        <v>0</v>
      </c>
      <c r="G10" s="6">
        <v>0</v>
      </c>
      <c r="H10" s="6">
        <v>5</v>
      </c>
      <c r="I10" s="6">
        <v>1</v>
      </c>
      <c r="J10" s="6">
        <f t="shared" si="0"/>
        <v>6</v>
      </c>
      <c r="K10" s="7">
        <v>2005</v>
      </c>
      <c r="L10" s="6">
        <v>13136</v>
      </c>
      <c r="M10" s="30">
        <v>270</v>
      </c>
      <c r="N10" s="24">
        <v>13906</v>
      </c>
      <c r="O10" s="8">
        <v>433</v>
      </c>
      <c r="P10" s="8">
        <v>325</v>
      </c>
      <c r="Q10" s="8">
        <v>27</v>
      </c>
      <c r="R10" s="8">
        <v>635</v>
      </c>
      <c r="S10" s="8">
        <v>85</v>
      </c>
      <c r="T10" s="113">
        <v>15411</v>
      </c>
      <c r="U10" s="135"/>
    </row>
    <row r="11" spans="1:21" ht="19.7" customHeight="1" x14ac:dyDescent="0.2">
      <c r="A11" s="87" t="s">
        <v>69</v>
      </c>
      <c r="B11" s="10"/>
      <c r="C11" s="10"/>
      <c r="D11" s="10">
        <v>1</v>
      </c>
      <c r="E11" s="33">
        <v>54</v>
      </c>
      <c r="F11" s="104">
        <v>0</v>
      </c>
      <c r="G11" s="105">
        <v>0</v>
      </c>
      <c r="H11" s="105">
        <v>3</v>
      </c>
      <c r="I11" s="105">
        <v>1</v>
      </c>
      <c r="J11" s="105">
        <f t="shared" si="0"/>
        <v>4</v>
      </c>
      <c r="K11" s="10">
        <v>1508</v>
      </c>
      <c r="L11" s="9">
        <v>13441</v>
      </c>
      <c r="M11" s="33">
        <v>297</v>
      </c>
      <c r="N11" s="27">
        <v>13188</v>
      </c>
      <c r="O11" s="11">
        <v>521</v>
      </c>
      <c r="P11" s="11">
        <v>459</v>
      </c>
      <c r="Q11" s="11">
        <v>48</v>
      </c>
      <c r="R11" s="11">
        <v>942</v>
      </c>
      <c r="S11" s="11">
        <v>88</v>
      </c>
      <c r="T11" s="114">
        <v>15246</v>
      </c>
      <c r="U11" s="135"/>
    </row>
    <row r="12" spans="1:21" ht="19.7" customHeight="1" x14ac:dyDescent="0.2">
      <c r="A12" s="88" t="s">
        <v>20</v>
      </c>
      <c r="B12" s="7"/>
      <c r="C12" s="7">
        <v>3</v>
      </c>
      <c r="D12" s="7">
        <v>4</v>
      </c>
      <c r="E12" s="30">
        <v>154</v>
      </c>
      <c r="F12" s="7">
        <v>0</v>
      </c>
      <c r="G12" s="6">
        <v>2</v>
      </c>
      <c r="H12" s="6">
        <v>6</v>
      </c>
      <c r="I12" s="6">
        <v>8</v>
      </c>
      <c r="J12" s="6">
        <f t="shared" si="0"/>
        <v>16</v>
      </c>
      <c r="K12" s="7">
        <v>19014</v>
      </c>
      <c r="L12" s="6">
        <v>11504</v>
      </c>
      <c r="M12" s="30">
        <v>284</v>
      </c>
      <c r="N12" s="24">
        <v>25776</v>
      </c>
      <c r="O12" s="8">
        <v>1015</v>
      </c>
      <c r="P12" s="8">
        <v>231</v>
      </c>
      <c r="Q12" s="8">
        <v>88</v>
      </c>
      <c r="R12" s="8">
        <v>3401</v>
      </c>
      <c r="S12" s="8">
        <v>291</v>
      </c>
      <c r="T12" s="113">
        <v>30802</v>
      </c>
      <c r="U12" s="135"/>
    </row>
    <row r="13" spans="1:21" ht="19.7" customHeight="1" x14ac:dyDescent="0.2">
      <c r="A13" s="87" t="s">
        <v>21</v>
      </c>
      <c r="B13" s="10"/>
      <c r="C13" s="10">
        <v>3</v>
      </c>
      <c r="D13" s="10">
        <v>3</v>
      </c>
      <c r="E13" s="33">
        <v>168</v>
      </c>
      <c r="F13" s="104">
        <v>2</v>
      </c>
      <c r="G13" s="105">
        <v>9</v>
      </c>
      <c r="H13" s="105">
        <v>12</v>
      </c>
      <c r="I13" s="105">
        <v>15</v>
      </c>
      <c r="J13" s="105">
        <f t="shared" si="0"/>
        <v>38</v>
      </c>
      <c r="K13" s="10">
        <v>111318</v>
      </c>
      <c r="L13" s="9">
        <v>29056</v>
      </c>
      <c r="M13" s="33">
        <v>1186</v>
      </c>
      <c r="N13" s="27">
        <v>116549</v>
      </c>
      <c r="O13" s="11">
        <v>3773</v>
      </c>
      <c r="P13" s="11">
        <v>1260</v>
      </c>
      <c r="Q13" s="11">
        <v>1118</v>
      </c>
      <c r="R13" s="11">
        <v>18213</v>
      </c>
      <c r="S13" s="11">
        <v>647</v>
      </c>
      <c r="T13" s="114">
        <v>141560</v>
      </c>
      <c r="U13" s="135"/>
    </row>
    <row r="14" spans="1:21" ht="19.7" customHeight="1" x14ac:dyDescent="0.2">
      <c r="A14" s="88" t="s">
        <v>22</v>
      </c>
      <c r="B14" s="7"/>
      <c r="C14" s="7">
        <v>1</v>
      </c>
      <c r="D14" s="7">
        <v>2</v>
      </c>
      <c r="E14" s="30">
        <v>140</v>
      </c>
      <c r="F14" s="7">
        <v>1</v>
      </c>
      <c r="G14" s="6">
        <v>1</v>
      </c>
      <c r="H14" s="6">
        <v>5</v>
      </c>
      <c r="I14" s="6">
        <v>4</v>
      </c>
      <c r="J14" s="6">
        <f t="shared" si="0"/>
        <v>11</v>
      </c>
      <c r="K14" s="7">
        <v>3983</v>
      </c>
      <c r="L14" s="6">
        <v>16760</v>
      </c>
      <c r="M14" s="30">
        <v>352</v>
      </c>
      <c r="N14" s="24">
        <v>18891</v>
      </c>
      <c r="O14" s="8">
        <v>751</v>
      </c>
      <c r="P14" s="8">
        <v>374</v>
      </c>
      <c r="Q14" s="8">
        <v>76</v>
      </c>
      <c r="R14" s="8">
        <v>826</v>
      </c>
      <c r="S14" s="8">
        <v>177</v>
      </c>
      <c r="T14" s="113">
        <v>21095</v>
      </c>
      <c r="U14" s="135"/>
    </row>
    <row r="15" spans="1:21" ht="19.7" customHeight="1" x14ac:dyDescent="0.2">
      <c r="A15" s="87" t="s">
        <v>23</v>
      </c>
      <c r="B15" s="10">
        <v>1</v>
      </c>
      <c r="C15" s="10">
        <v>2</v>
      </c>
      <c r="D15" s="10">
        <v>3</v>
      </c>
      <c r="E15" s="33">
        <v>207</v>
      </c>
      <c r="F15" s="10">
        <v>2</v>
      </c>
      <c r="G15" s="9">
        <v>3</v>
      </c>
      <c r="H15" s="9">
        <v>7</v>
      </c>
      <c r="I15" s="9">
        <v>12</v>
      </c>
      <c r="J15" s="9">
        <f t="shared" si="0"/>
        <v>24</v>
      </c>
      <c r="K15" s="10">
        <v>40405</v>
      </c>
      <c r="L15" s="9">
        <v>33203</v>
      </c>
      <c r="M15" s="33">
        <v>1115</v>
      </c>
      <c r="N15" s="27">
        <v>63591</v>
      </c>
      <c r="O15" s="11">
        <v>2273</v>
      </c>
      <c r="P15" s="11">
        <v>913</v>
      </c>
      <c r="Q15" s="11">
        <v>286</v>
      </c>
      <c r="R15" s="11">
        <v>7149</v>
      </c>
      <c r="S15" s="11">
        <v>511</v>
      </c>
      <c r="T15" s="114">
        <v>74723</v>
      </c>
      <c r="U15" s="135"/>
    </row>
    <row r="16" spans="1:21" ht="19.7" customHeight="1" x14ac:dyDescent="0.2">
      <c r="A16" s="88" t="s">
        <v>24</v>
      </c>
      <c r="B16" s="7">
        <v>1</v>
      </c>
      <c r="C16" s="7"/>
      <c r="D16" s="7">
        <v>2</v>
      </c>
      <c r="E16" s="30">
        <v>59</v>
      </c>
      <c r="F16" s="7">
        <v>2</v>
      </c>
      <c r="G16" s="6">
        <v>4</v>
      </c>
      <c r="H16" s="6">
        <v>7</v>
      </c>
      <c r="I16" s="6">
        <v>11</v>
      </c>
      <c r="J16" s="6">
        <f t="shared" si="0"/>
        <v>24</v>
      </c>
      <c r="K16" s="7">
        <v>47850</v>
      </c>
      <c r="L16" s="6">
        <v>26326</v>
      </c>
      <c r="M16" s="30">
        <v>505</v>
      </c>
      <c r="N16" s="24">
        <v>62594</v>
      </c>
      <c r="O16" s="8">
        <v>1827</v>
      </c>
      <c r="P16" s="8">
        <v>551</v>
      </c>
      <c r="Q16" s="8">
        <v>451</v>
      </c>
      <c r="R16" s="8">
        <v>8893</v>
      </c>
      <c r="S16" s="8">
        <v>365</v>
      </c>
      <c r="T16" s="113">
        <v>74681</v>
      </c>
      <c r="U16" s="135"/>
    </row>
    <row r="17" spans="1:21" ht="19.7" customHeight="1" x14ac:dyDescent="0.2">
      <c r="A17" s="87" t="s">
        <v>25</v>
      </c>
      <c r="B17" s="10"/>
      <c r="C17" s="10">
        <v>2</v>
      </c>
      <c r="D17" s="10">
        <v>2</v>
      </c>
      <c r="E17" s="33">
        <v>93</v>
      </c>
      <c r="F17" s="10">
        <v>0</v>
      </c>
      <c r="G17" s="9">
        <v>1</v>
      </c>
      <c r="H17" s="9">
        <v>4</v>
      </c>
      <c r="I17" s="9">
        <v>2</v>
      </c>
      <c r="J17" s="9">
        <f t="shared" si="0"/>
        <v>7</v>
      </c>
      <c r="K17" s="10">
        <v>4366</v>
      </c>
      <c r="L17" s="9">
        <v>9555</v>
      </c>
      <c r="M17" s="33">
        <v>90</v>
      </c>
      <c r="N17" s="27">
        <v>12258</v>
      </c>
      <c r="O17" s="11">
        <v>522</v>
      </c>
      <c r="P17" s="11">
        <v>167</v>
      </c>
      <c r="Q17" s="11">
        <v>49</v>
      </c>
      <c r="R17" s="11">
        <v>854</v>
      </c>
      <c r="S17" s="11">
        <v>161</v>
      </c>
      <c r="T17" s="114">
        <v>14011</v>
      </c>
      <c r="U17" s="135"/>
    </row>
    <row r="18" spans="1:21" ht="19.7" customHeight="1" x14ac:dyDescent="0.2">
      <c r="A18" s="88" t="s">
        <v>66</v>
      </c>
      <c r="B18" s="7"/>
      <c r="C18" s="7">
        <v>1</v>
      </c>
      <c r="D18" s="7">
        <v>2</v>
      </c>
      <c r="E18" s="30">
        <v>72</v>
      </c>
      <c r="F18" s="7">
        <v>0</v>
      </c>
      <c r="G18" s="6">
        <v>1</v>
      </c>
      <c r="H18" s="6">
        <v>4</v>
      </c>
      <c r="I18" s="6">
        <v>9</v>
      </c>
      <c r="J18" s="6">
        <f t="shared" si="0"/>
        <v>14</v>
      </c>
      <c r="K18" s="7">
        <v>35178</v>
      </c>
      <c r="L18" s="6">
        <v>8427</v>
      </c>
      <c r="M18" s="30">
        <v>513</v>
      </c>
      <c r="N18" s="24">
        <v>38504</v>
      </c>
      <c r="O18" s="8">
        <v>1886</v>
      </c>
      <c r="P18" s="8">
        <v>548</v>
      </c>
      <c r="Q18" s="8">
        <v>104</v>
      </c>
      <c r="R18" s="8">
        <v>2406</v>
      </c>
      <c r="S18" s="8">
        <v>670</v>
      </c>
      <c r="T18" s="113">
        <v>44118</v>
      </c>
      <c r="U18" s="135"/>
    </row>
    <row r="19" spans="1:21" ht="19.7" customHeight="1" thickBot="1" x14ac:dyDescent="0.25">
      <c r="A19" s="87" t="s">
        <v>26</v>
      </c>
      <c r="B19" s="10">
        <v>2</v>
      </c>
      <c r="C19" s="10">
        <v>2</v>
      </c>
      <c r="D19" s="10">
        <v>6</v>
      </c>
      <c r="E19" s="33">
        <v>296</v>
      </c>
      <c r="F19" s="10">
        <v>7</v>
      </c>
      <c r="G19" s="9">
        <v>6</v>
      </c>
      <c r="H19" s="9">
        <v>9</v>
      </c>
      <c r="I19" s="9">
        <v>22</v>
      </c>
      <c r="J19" s="9">
        <f t="shared" si="0"/>
        <v>44</v>
      </c>
      <c r="K19" s="10">
        <v>119660</v>
      </c>
      <c r="L19" s="9">
        <v>51223</v>
      </c>
      <c r="M19" s="33">
        <v>2281</v>
      </c>
      <c r="N19" s="27">
        <v>146050</v>
      </c>
      <c r="O19" s="11">
        <v>4552</v>
      </c>
      <c r="P19" s="11">
        <v>1908</v>
      </c>
      <c r="Q19" s="11">
        <v>1192</v>
      </c>
      <c r="R19" s="11">
        <v>18591</v>
      </c>
      <c r="S19" s="11">
        <v>871</v>
      </c>
      <c r="T19" s="114">
        <v>173164</v>
      </c>
      <c r="U19" s="135"/>
    </row>
    <row r="20" spans="1:21" ht="35.1" customHeight="1" thickTop="1" thickBot="1" x14ac:dyDescent="0.25">
      <c r="A20" s="89" t="s">
        <v>67</v>
      </c>
      <c r="B20" s="74">
        <f t="shared" ref="B20:T20" si="1">SUM(B5:B19)</f>
        <v>4</v>
      </c>
      <c r="C20" s="75">
        <f t="shared" si="1"/>
        <v>16</v>
      </c>
      <c r="D20" s="76">
        <f t="shared" si="1"/>
        <v>34</v>
      </c>
      <c r="E20" s="78">
        <f t="shared" si="1"/>
        <v>1628</v>
      </c>
      <c r="F20" s="78">
        <f t="shared" si="1"/>
        <v>22</v>
      </c>
      <c r="G20" s="78">
        <f t="shared" si="1"/>
        <v>34</v>
      </c>
      <c r="H20" s="78">
        <f t="shared" si="1"/>
        <v>82</v>
      </c>
      <c r="I20" s="78">
        <f t="shared" si="1"/>
        <v>115</v>
      </c>
      <c r="J20" s="78">
        <f>SUM(J5:J19)</f>
        <v>253</v>
      </c>
      <c r="K20" s="78">
        <f t="shared" si="1"/>
        <v>440037</v>
      </c>
      <c r="L20" s="78">
        <f t="shared" si="1"/>
        <v>283327</v>
      </c>
      <c r="M20" s="78">
        <f t="shared" si="1"/>
        <v>9515</v>
      </c>
      <c r="N20" s="78">
        <f t="shared" si="1"/>
        <v>619313</v>
      </c>
      <c r="O20" s="78">
        <f t="shared" si="1"/>
        <v>20896</v>
      </c>
      <c r="P20" s="78">
        <f t="shared" si="1"/>
        <v>9413</v>
      </c>
      <c r="Q20" s="78">
        <f t="shared" si="1"/>
        <v>4370</v>
      </c>
      <c r="R20" s="78">
        <f t="shared" si="1"/>
        <v>74099</v>
      </c>
      <c r="S20" s="78">
        <f t="shared" si="1"/>
        <v>4788</v>
      </c>
      <c r="T20" s="75">
        <f t="shared" si="1"/>
        <v>732879</v>
      </c>
      <c r="U20" s="135"/>
    </row>
    <row r="21" spans="1:21" ht="19.7" customHeight="1" x14ac:dyDescent="0.2">
      <c r="A21" s="87" t="s">
        <v>28</v>
      </c>
      <c r="B21" s="10"/>
      <c r="C21" s="39"/>
      <c r="D21" s="10">
        <v>1</v>
      </c>
      <c r="E21" s="33">
        <v>64</v>
      </c>
      <c r="F21" s="10">
        <v>2</v>
      </c>
      <c r="G21" s="9">
        <v>0</v>
      </c>
      <c r="H21" s="9">
        <v>3</v>
      </c>
      <c r="I21" s="9">
        <v>3</v>
      </c>
      <c r="J21" s="9">
        <f>SUM(F21:I21)</f>
        <v>8</v>
      </c>
      <c r="K21" s="10">
        <v>3753</v>
      </c>
      <c r="L21" s="9">
        <v>14228</v>
      </c>
      <c r="M21" s="33">
        <v>115</v>
      </c>
      <c r="N21" s="27">
        <v>15879</v>
      </c>
      <c r="O21" s="11">
        <v>542</v>
      </c>
      <c r="P21" s="11">
        <v>377</v>
      </c>
      <c r="Q21" s="11">
        <v>39</v>
      </c>
      <c r="R21" s="11">
        <v>1159</v>
      </c>
      <c r="S21" s="11">
        <v>100</v>
      </c>
      <c r="T21" s="114">
        <v>18096</v>
      </c>
      <c r="U21" s="135"/>
    </row>
    <row r="22" spans="1:21" ht="19.7" customHeight="1" x14ac:dyDescent="0.2">
      <c r="A22" s="88" t="s">
        <v>29</v>
      </c>
      <c r="B22" s="7"/>
      <c r="C22" s="36">
        <v>2</v>
      </c>
      <c r="D22" s="7">
        <v>2</v>
      </c>
      <c r="E22" s="30">
        <v>47</v>
      </c>
      <c r="F22" s="7">
        <v>1</v>
      </c>
      <c r="G22" s="6">
        <v>0</v>
      </c>
      <c r="H22" s="6">
        <v>3</v>
      </c>
      <c r="I22" s="6">
        <v>5</v>
      </c>
      <c r="J22" s="6">
        <f t="shared" ref="J22:J32" si="2">SUM(F22:I22)</f>
        <v>9</v>
      </c>
      <c r="K22" s="7">
        <v>8121</v>
      </c>
      <c r="L22" s="6">
        <v>6572</v>
      </c>
      <c r="M22" s="30">
        <v>350</v>
      </c>
      <c r="N22" s="24">
        <v>12627</v>
      </c>
      <c r="O22" s="8">
        <v>524</v>
      </c>
      <c r="P22" s="8">
        <v>318</v>
      </c>
      <c r="Q22" s="8">
        <v>97</v>
      </c>
      <c r="R22" s="8">
        <v>1359</v>
      </c>
      <c r="S22" s="8">
        <v>118</v>
      </c>
      <c r="T22" s="113">
        <v>15043</v>
      </c>
      <c r="U22" s="135"/>
    </row>
    <row r="23" spans="1:21" ht="19.7" customHeight="1" x14ac:dyDescent="0.2">
      <c r="A23" s="87" t="s">
        <v>30</v>
      </c>
      <c r="B23" s="21"/>
      <c r="C23" s="38">
        <v>1</v>
      </c>
      <c r="D23" s="21">
        <v>3</v>
      </c>
      <c r="E23" s="32">
        <v>39</v>
      </c>
      <c r="F23" s="21">
        <v>3</v>
      </c>
      <c r="G23" s="20">
        <v>6</v>
      </c>
      <c r="H23" s="20">
        <v>3</v>
      </c>
      <c r="I23" s="20">
        <v>5</v>
      </c>
      <c r="J23" s="20">
        <f t="shared" si="2"/>
        <v>17</v>
      </c>
      <c r="K23" s="21">
        <v>26287</v>
      </c>
      <c r="L23" s="20">
        <v>9703</v>
      </c>
      <c r="M23" s="32">
        <v>569</v>
      </c>
      <c r="N23" s="26">
        <v>30982</v>
      </c>
      <c r="O23" s="22">
        <v>926</v>
      </c>
      <c r="P23" s="22">
        <v>527</v>
      </c>
      <c r="Q23" s="22">
        <v>136</v>
      </c>
      <c r="R23" s="22">
        <v>3800</v>
      </c>
      <c r="S23" s="22">
        <v>188</v>
      </c>
      <c r="T23" s="115">
        <v>36559</v>
      </c>
      <c r="U23" s="135"/>
    </row>
    <row r="24" spans="1:21" ht="19.7" customHeight="1" x14ac:dyDescent="0.2">
      <c r="A24" s="88" t="s">
        <v>31</v>
      </c>
      <c r="B24" s="7">
        <v>2</v>
      </c>
      <c r="C24" s="36">
        <v>1</v>
      </c>
      <c r="D24" s="7">
        <v>5</v>
      </c>
      <c r="E24" s="30">
        <v>235</v>
      </c>
      <c r="F24" s="7">
        <v>3</v>
      </c>
      <c r="G24" s="6">
        <v>3</v>
      </c>
      <c r="H24" s="6">
        <v>12</v>
      </c>
      <c r="I24" s="6">
        <v>15</v>
      </c>
      <c r="J24" s="6">
        <f t="shared" si="2"/>
        <v>33</v>
      </c>
      <c r="K24" s="7">
        <v>43077</v>
      </c>
      <c r="L24" s="6">
        <v>36060</v>
      </c>
      <c r="M24" s="30">
        <v>1183</v>
      </c>
      <c r="N24" s="24">
        <v>68553</v>
      </c>
      <c r="O24" s="8">
        <v>1910</v>
      </c>
      <c r="P24" s="8">
        <v>1154</v>
      </c>
      <c r="Q24" s="8">
        <v>175</v>
      </c>
      <c r="R24" s="8">
        <v>8019</v>
      </c>
      <c r="S24" s="8">
        <v>509</v>
      </c>
      <c r="T24" s="113">
        <v>80320</v>
      </c>
      <c r="U24" s="135"/>
    </row>
    <row r="25" spans="1:21" ht="19.7" customHeight="1" x14ac:dyDescent="0.2">
      <c r="A25" s="87" t="s">
        <v>32</v>
      </c>
      <c r="B25" s="4">
        <v>2</v>
      </c>
      <c r="C25" s="37">
        <v>1</v>
      </c>
      <c r="D25" s="4">
        <v>4</v>
      </c>
      <c r="E25" s="31">
        <v>168</v>
      </c>
      <c r="F25" s="4">
        <v>6</v>
      </c>
      <c r="G25" s="3">
        <v>4</v>
      </c>
      <c r="H25" s="3">
        <v>10</v>
      </c>
      <c r="I25" s="3">
        <v>19</v>
      </c>
      <c r="J25" s="3">
        <f t="shared" si="2"/>
        <v>39</v>
      </c>
      <c r="K25" s="4">
        <v>63809</v>
      </c>
      <c r="L25" s="3">
        <v>34669</v>
      </c>
      <c r="M25" s="31">
        <v>1005</v>
      </c>
      <c r="N25" s="25">
        <v>82605</v>
      </c>
      <c r="O25" s="5">
        <v>2445</v>
      </c>
      <c r="P25" s="5">
        <v>1005</v>
      </c>
      <c r="Q25" s="5">
        <v>467</v>
      </c>
      <c r="R25" s="5">
        <v>12385</v>
      </c>
      <c r="S25" s="5">
        <v>576</v>
      </c>
      <c r="T25" s="116">
        <v>99483</v>
      </c>
      <c r="U25" s="135"/>
    </row>
    <row r="26" spans="1:21" ht="19.7" customHeight="1" x14ac:dyDescent="0.2">
      <c r="A26" s="88" t="s">
        <v>33</v>
      </c>
      <c r="B26" s="7">
        <v>1</v>
      </c>
      <c r="C26" s="36">
        <v>2</v>
      </c>
      <c r="D26" s="7">
        <v>5</v>
      </c>
      <c r="E26" s="30">
        <v>85</v>
      </c>
      <c r="F26" s="7">
        <v>1</v>
      </c>
      <c r="G26" s="6">
        <v>0</v>
      </c>
      <c r="H26" s="6">
        <v>11</v>
      </c>
      <c r="I26" s="6">
        <v>6</v>
      </c>
      <c r="J26" s="6">
        <f t="shared" si="2"/>
        <v>18</v>
      </c>
      <c r="K26" s="7">
        <v>24262</v>
      </c>
      <c r="L26" s="6">
        <v>19247</v>
      </c>
      <c r="M26" s="30">
        <v>666</v>
      </c>
      <c r="N26" s="24">
        <v>38539</v>
      </c>
      <c r="O26" s="8">
        <v>1183</v>
      </c>
      <c r="P26" s="8">
        <v>509</v>
      </c>
      <c r="Q26" s="8">
        <v>233</v>
      </c>
      <c r="R26" s="8">
        <v>3446</v>
      </c>
      <c r="S26" s="8">
        <v>265</v>
      </c>
      <c r="T26" s="113">
        <v>44175</v>
      </c>
      <c r="U26" s="135"/>
    </row>
    <row r="27" spans="1:21" ht="19.7" customHeight="1" x14ac:dyDescent="0.2">
      <c r="A27" s="87" t="s">
        <v>34</v>
      </c>
      <c r="B27" s="4"/>
      <c r="C27" s="37">
        <v>1</v>
      </c>
      <c r="D27" s="4">
        <v>2</v>
      </c>
      <c r="E27" s="31">
        <v>57</v>
      </c>
      <c r="F27" s="4">
        <v>1</v>
      </c>
      <c r="G27" s="3">
        <v>0</v>
      </c>
      <c r="H27" s="3">
        <v>4</v>
      </c>
      <c r="I27" s="3">
        <v>4</v>
      </c>
      <c r="J27" s="3">
        <f t="shared" si="2"/>
        <v>9</v>
      </c>
      <c r="K27" s="4">
        <v>5175</v>
      </c>
      <c r="L27" s="3">
        <v>16117</v>
      </c>
      <c r="M27" s="31">
        <v>545</v>
      </c>
      <c r="N27" s="25">
        <v>19139</v>
      </c>
      <c r="O27" s="5">
        <v>616</v>
      </c>
      <c r="P27" s="5">
        <v>517</v>
      </c>
      <c r="Q27" s="5">
        <v>59</v>
      </c>
      <c r="R27" s="5">
        <v>1366</v>
      </c>
      <c r="S27" s="5">
        <v>140</v>
      </c>
      <c r="T27" s="116">
        <v>21837</v>
      </c>
      <c r="U27" s="135"/>
    </row>
    <row r="28" spans="1:21" ht="19.7" customHeight="1" x14ac:dyDescent="0.2">
      <c r="A28" s="88" t="s">
        <v>35</v>
      </c>
      <c r="B28" s="7"/>
      <c r="C28" s="36">
        <v>1</v>
      </c>
      <c r="D28" s="7">
        <v>1</v>
      </c>
      <c r="E28" s="30">
        <v>72</v>
      </c>
      <c r="F28" s="7">
        <v>0</v>
      </c>
      <c r="G28" s="6">
        <v>1</v>
      </c>
      <c r="H28" s="6">
        <v>4</v>
      </c>
      <c r="I28" s="6">
        <v>4</v>
      </c>
      <c r="J28" s="6">
        <f t="shared" si="2"/>
        <v>9</v>
      </c>
      <c r="K28" s="7">
        <v>4134</v>
      </c>
      <c r="L28" s="6">
        <v>20924</v>
      </c>
      <c r="M28" s="30">
        <v>451</v>
      </c>
      <c r="N28" s="24">
        <v>22717</v>
      </c>
      <c r="O28" s="8">
        <v>626</v>
      </c>
      <c r="P28" s="8">
        <v>598</v>
      </c>
      <c r="Q28" s="8">
        <v>89</v>
      </c>
      <c r="R28" s="8">
        <v>1320</v>
      </c>
      <c r="S28" s="8">
        <v>159</v>
      </c>
      <c r="T28" s="113">
        <v>25509</v>
      </c>
      <c r="U28" s="135"/>
    </row>
    <row r="29" spans="1:21" ht="19.7" customHeight="1" x14ac:dyDescent="0.2">
      <c r="A29" s="87" t="s">
        <v>36</v>
      </c>
      <c r="B29" s="4">
        <v>1</v>
      </c>
      <c r="C29" s="37">
        <v>1</v>
      </c>
      <c r="D29" s="4">
        <v>2</v>
      </c>
      <c r="E29" s="31">
        <v>71</v>
      </c>
      <c r="F29" s="4">
        <v>1</v>
      </c>
      <c r="G29" s="3">
        <v>3</v>
      </c>
      <c r="H29" s="3">
        <v>6</v>
      </c>
      <c r="I29" s="3">
        <v>5</v>
      </c>
      <c r="J29" s="3">
        <f t="shared" si="2"/>
        <v>15</v>
      </c>
      <c r="K29" s="4">
        <v>15336</v>
      </c>
      <c r="L29" s="3">
        <v>15001</v>
      </c>
      <c r="M29" s="31">
        <v>423</v>
      </c>
      <c r="N29" s="25">
        <v>26862</v>
      </c>
      <c r="O29" s="5">
        <v>771</v>
      </c>
      <c r="P29" s="5">
        <v>451</v>
      </c>
      <c r="Q29" s="5">
        <v>75</v>
      </c>
      <c r="R29" s="5">
        <v>2410</v>
      </c>
      <c r="S29" s="5">
        <v>191</v>
      </c>
      <c r="T29" s="116">
        <v>30760</v>
      </c>
      <c r="U29" s="135"/>
    </row>
    <row r="30" spans="1:21" ht="19.7" customHeight="1" x14ac:dyDescent="0.2">
      <c r="A30" s="88" t="s">
        <v>37</v>
      </c>
      <c r="B30" s="7"/>
      <c r="C30" s="36">
        <v>2</v>
      </c>
      <c r="D30" s="7">
        <v>4</v>
      </c>
      <c r="E30" s="30">
        <v>147</v>
      </c>
      <c r="F30" s="7">
        <v>1</v>
      </c>
      <c r="G30" s="6">
        <v>0</v>
      </c>
      <c r="H30" s="6">
        <v>5</v>
      </c>
      <c r="I30" s="6">
        <v>10</v>
      </c>
      <c r="J30" s="6">
        <f t="shared" si="2"/>
        <v>16</v>
      </c>
      <c r="K30" s="7">
        <v>21092</v>
      </c>
      <c r="L30" s="6">
        <v>13028</v>
      </c>
      <c r="M30" s="30">
        <v>607</v>
      </c>
      <c r="N30" s="24">
        <v>28904</v>
      </c>
      <c r="O30" s="8">
        <v>1083</v>
      </c>
      <c r="P30" s="8">
        <v>626</v>
      </c>
      <c r="Q30" s="8">
        <v>322</v>
      </c>
      <c r="R30" s="8">
        <v>3478</v>
      </c>
      <c r="S30" s="8">
        <v>314</v>
      </c>
      <c r="T30" s="113">
        <v>34727</v>
      </c>
      <c r="U30" s="135"/>
    </row>
    <row r="31" spans="1:21" ht="19.7" customHeight="1" x14ac:dyDescent="0.2">
      <c r="A31" s="87" t="s">
        <v>38</v>
      </c>
      <c r="B31" s="4">
        <v>1</v>
      </c>
      <c r="C31" s="37">
        <v>1</v>
      </c>
      <c r="D31" s="4">
        <v>3</v>
      </c>
      <c r="E31" s="31">
        <v>88</v>
      </c>
      <c r="F31" s="4">
        <v>1</v>
      </c>
      <c r="G31" s="3">
        <v>0</v>
      </c>
      <c r="H31" s="3">
        <v>6</v>
      </c>
      <c r="I31" s="3">
        <v>9</v>
      </c>
      <c r="J31" s="3">
        <f t="shared" si="2"/>
        <v>16</v>
      </c>
      <c r="K31" s="4">
        <v>33586</v>
      </c>
      <c r="L31" s="3">
        <v>11823</v>
      </c>
      <c r="M31" s="31">
        <v>705</v>
      </c>
      <c r="N31" s="25">
        <v>37076</v>
      </c>
      <c r="O31" s="5">
        <v>1467</v>
      </c>
      <c r="P31" s="5">
        <v>921</v>
      </c>
      <c r="Q31" s="5">
        <v>370</v>
      </c>
      <c r="R31" s="5">
        <v>5894</v>
      </c>
      <c r="S31" s="5">
        <v>386</v>
      </c>
      <c r="T31" s="116">
        <v>46114</v>
      </c>
      <c r="U31" s="135"/>
    </row>
    <row r="32" spans="1:21" ht="19.7" customHeight="1" thickBot="1" x14ac:dyDescent="0.25">
      <c r="A32" s="88" t="s">
        <v>39</v>
      </c>
      <c r="B32" s="13"/>
      <c r="C32" s="40">
        <v>1</v>
      </c>
      <c r="D32" s="13">
        <v>2</v>
      </c>
      <c r="E32" s="35">
        <v>30</v>
      </c>
      <c r="F32" s="13">
        <v>0</v>
      </c>
      <c r="G32" s="12">
        <v>1</v>
      </c>
      <c r="H32" s="12">
        <v>3</v>
      </c>
      <c r="I32" s="12">
        <v>5</v>
      </c>
      <c r="J32" s="12">
        <f t="shared" si="2"/>
        <v>9</v>
      </c>
      <c r="K32" s="13">
        <v>9848</v>
      </c>
      <c r="L32" s="12">
        <v>12921</v>
      </c>
      <c r="M32" s="34">
        <v>646</v>
      </c>
      <c r="N32" s="28">
        <v>19277</v>
      </c>
      <c r="O32" s="14">
        <v>581</v>
      </c>
      <c r="P32" s="14">
        <v>669</v>
      </c>
      <c r="Q32" s="14">
        <v>91</v>
      </c>
      <c r="R32" s="14">
        <v>2639</v>
      </c>
      <c r="S32" s="14">
        <v>158</v>
      </c>
      <c r="T32" s="117">
        <v>23415</v>
      </c>
      <c r="U32" s="135"/>
    </row>
    <row r="33" spans="1:21" ht="35.1" customHeight="1" thickTop="1" thickBot="1" x14ac:dyDescent="0.25">
      <c r="A33" s="89" t="s">
        <v>40</v>
      </c>
      <c r="B33" s="74">
        <f t="shared" ref="B33:T33" si="3">SUM(B21:B32)</f>
        <v>7</v>
      </c>
      <c r="C33" s="77">
        <f t="shared" si="3"/>
        <v>14</v>
      </c>
      <c r="D33" s="74">
        <f t="shared" si="3"/>
        <v>34</v>
      </c>
      <c r="E33" s="77">
        <f t="shared" si="3"/>
        <v>1103</v>
      </c>
      <c r="F33" s="77">
        <f t="shared" si="3"/>
        <v>20</v>
      </c>
      <c r="G33" s="77">
        <f t="shared" si="3"/>
        <v>18</v>
      </c>
      <c r="H33" s="77">
        <f t="shared" si="3"/>
        <v>70</v>
      </c>
      <c r="I33" s="77">
        <f t="shared" si="3"/>
        <v>90</v>
      </c>
      <c r="J33" s="77">
        <f t="shared" si="3"/>
        <v>198</v>
      </c>
      <c r="K33" s="77">
        <f t="shared" si="3"/>
        <v>258480</v>
      </c>
      <c r="L33" s="77">
        <f t="shared" si="3"/>
        <v>210293</v>
      </c>
      <c r="M33" s="77">
        <f t="shared" si="3"/>
        <v>7265</v>
      </c>
      <c r="N33" s="77">
        <f t="shared" si="3"/>
        <v>403160</v>
      </c>
      <c r="O33" s="77">
        <f t="shared" si="3"/>
        <v>12674</v>
      </c>
      <c r="P33" s="77">
        <f t="shared" si="3"/>
        <v>7672</v>
      </c>
      <c r="Q33" s="77">
        <f t="shared" si="3"/>
        <v>2153</v>
      </c>
      <c r="R33" s="77">
        <f t="shared" si="3"/>
        <v>47275</v>
      </c>
      <c r="S33" s="77">
        <f t="shared" si="3"/>
        <v>3104</v>
      </c>
      <c r="T33" s="118">
        <f t="shared" si="3"/>
        <v>476038</v>
      </c>
      <c r="U33" s="135"/>
    </row>
    <row r="34" spans="1:21" ht="19.899999999999999" customHeight="1" thickBot="1" x14ac:dyDescent="0.25">
      <c r="A34" s="90" t="s">
        <v>68</v>
      </c>
      <c r="B34" s="81"/>
      <c r="C34" s="82"/>
      <c r="D34" s="82"/>
      <c r="E34" s="83"/>
      <c r="F34" s="80">
        <v>5</v>
      </c>
      <c r="G34" s="15">
        <v>1</v>
      </c>
      <c r="H34" s="15">
        <v>13</v>
      </c>
      <c r="I34" s="16">
        <v>93</v>
      </c>
      <c r="J34" s="16">
        <f>SUM(F34:I34)</f>
        <v>112</v>
      </c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35"/>
    </row>
    <row r="35" spans="1:21" ht="21.95" customHeight="1" thickBot="1" x14ac:dyDescent="0.25">
      <c r="A35" s="91" t="s">
        <v>41</v>
      </c>
      <c r="B35" s="92">
        <f>SUM(B33,B20)</f>
        <v>11</v>
      </c>
      <c r="C35" s="93">
        <f>SUM(C33,C20)</f>
        <v>30</v>
      </c>
      <c r="D35" s="92">
        <f>SUM(D33,D20)</f>
        <v>68</v>
      </c>
      <c r="E35" s="93">
        <f>SUM(E33,E20)</f>
        <v>2731</v>
      </c>
      <c r="F35" s="92">
        <f>SUM(F20,F33,F34)</f>
        <v>47</v>
      </c>
      <c r="G35" s="92">
        <f t="shared" ref="G35:J35" si="4">SUM(G20,G33,G34)</f>
        <v>53</v>
      </c>
      <c r="H35" s="92">
        <f t="shared" si="4"/>
        <v>165</v>
      </c>
      <c r="I35" s="92">
        <f t="shared" si="4"/>
        <v>298</v>
      </c>
      <c r="J35" s="92">
        <f t="shared" si="4"/>
        <v>563</v>
      </c>
      <c r="K35" s="92">
        <f>SUM(K20,K33)</f>
        <v>698517</v>
      </c>
      <c r="L35" s="92">
        <f t="shared" ref="L35:T35" si="5">SUM(L20,L33)</f>
        <v>493620</v>
      </c>
      <c r="M35" s="92">
        <f t="shared" si="5"/>
        <v>16780</v>
      </c>
      <c r="N35" s="92">
        <f t="shared" si="5"/>
        <v>1022473</v>
      </c>
      <c r="O35" s="92">
        <f t="shared" si="5"/>
        <v>33570</v>
      </c>
      <c r="P35" s="92">
        <f t="shared" si="5"/>
        <v>17085</v>
      </c>
      <c r="Q35" s="92">
        <f t="shared" si="5"/>
        <v>6523</v>
      </c>
      <c r="R35" s="92">
        <f t="shared" si="5"/>
        <v>121374</v>
      </c>
      <c r="S35" s="92">
        <f t="shared" si="5"/>
        <v>7892</v>
      </c>
      <c r="T35" s="119">
        <f t="shared" si="5"/>
        <v>1208917</v>
      </c>
      <c r="U35" s="136"/>
    </row>
  </sheetData>
  <mergeCells count="26">
    <mergeCell ref="D2:D4"/>
    <mergeCell ref="K2:M2"/>
    <mergeCell ref="K3:L3"/>
    <mergeCell ref="T3:T4"/>
    <mergeCell ref="I3:I4"/>
    <mergeCell ref="J3:J4"/>
    <mergeCell ref="F2:J2"/>
    <mergeCell ref="F3:F4"/>
    <mergeCell ref="G3:G4"/>
    <mergeCell ref="H3:H4"/>
    <mergeCell ref="U1:U35"/>
    <mergeCell ref="A2:A3"/>
    <mergeCell ref="O3:O4"/>
    <mergeCell ref="Q3:Q4"/>
    <mergeCell ref="R3:R4"/>
    <mergeCell ref="S3:S4"/>
    <mergeCell ref="M3:M4"/>
    <mergeCell ref="N2:T2"/>
    <mergeCell ref="N3:N4"/>
    <mergeCell ref="P3:P4"/>
    <mergeCell ref="K34:T34"/>
    <mergeCell ref="B2:C2"/>
    <mergeCell ref="B3:B4"/>
    <mergeCell ref="C3:C4"/>
    <mergeCell ref="A1:T1"/>
    <mergeCell ref="E2:E4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شركت در تير 96</vt:lpstr>
      <vt:lpstr>شركت در تير 96 (1)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2017-08-14T05:48:07Z</cp:lastPrinted>
  <dcterms:created xsi:type="dcterms:W3CDTF">2016-09-26T08:37:22Z</dcterms:created>
  <dcterms:modified xsi:type="dcterms:W3CDTF">2017-08-14T05:56:38Z</dcterms:modified>
</cp:coreProperties>
</file>