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-Statistics\Acar\acar-1401\05-1401\"/>
    </mc:Choice>
  </mc:AlternateContent>
  <bookViews>
    <workbookView xWindow="0" yWindow="0" windowWidth="2160" windowHeight="0" tabRatio="639"/>
  </bookViews>
  <sheets>
    <sheet name="غرب استان در مرداد 1401-1" sheetId="7" r:id="rId1"/>
    <sheet name="غرب استان در مرداد 1401-2" sheetId="2" r:id="rId2"/>
    <sheet name="شرق استان در مرداد 1401-1 " sheetId="5" r:id="rId3"/>
    <sheet name="شرق استان در مرداد 1401-2" sheetId="6" r:id="rId4"/>
  </sheets>
  <calcPr calcId="162913"/>
</workbook>
</file>

<file path=xl/calcChain.xml><?xml version="1.0" encoding="utf-8"?>
<calcChain xmlns="http://schemas.openxmlformats.org/spreadsheetml/2006/main">
  <c r="D19" i="5" l="1"/>
  <c r="D20" i="5" s="1"/>
  <c r="D22" i="7"/>
  <c r="D23" i="7"/>
  <c r="C22" i="7" l="1"/>
  <c r="C19" i="5"/>
  <c r="C20" i="5" l="1"/>
  <c r="C23" i="7"/>
  <c r="N19" i="5"/>
  <c r="O19" i="5"/>
  <c r="I24" i="2" l="1"/>
  <c r="E19" i="5" l="1"/>
  <c r="F19" i="5"/>
  <c r="K19" i="5" l="1"/>
  <c r="I19" i="5"/>
  <c r="L19" i="5" l="1"/>
  <c r="M19" i="5"/>
  <c r="E20" i="6" l="1"/>
  <c r="F20" i="6"/>
  <c r="G20" i="6"/>
  <c r="H20" i="6"/>
  <c r="J19" i="5" l="1"/>
  <c r="G19" i="5" l="1"/>
  <c r="H19" i="5"/>
  <c r="R23" i="2" l="1"/>
  <c r="Q23" i="2"/>
  <c r="P23" i="2"/>
  <c r="O23" i="2"/>
  <c r="N23" i="2"/>
  <c r="M23" i="2"/>
  <c r="L23" i="2"/>
  <c r="K23" i="2"/>
  <c r="J23" i="2" l="1"/>
  <c r="B19" i="5" l="1"/>
  <c r="O22" i="7"/>
  <c r="O20" i="5" s="1"/>
  <c r="N22" i="7"/>
  <c r="N20" i="5" s="1"/>
  <c r="M22" i="7"/>
  <c r="M20" i="5" s="1"/>
  <c r="L22" i="7"/>
  <c r="L20" i="5" s="1"/>
  <c r="K22" i="7"/>
  <c r="K20" i="5" s="1"/>
  <c r="J22" i="7"/>
  <c r="I22" i="7"/>
  <c r="I20" i="5" s="1"/>
  <c r="H22" i="7"/>
  <c r="H20" i="5" s="1"/>
  <c r="G22" i="7"/>
  <c r="F22" i="7"/>
  <c r="F20" i="5" s="1"/>
  <c r="E22" i="7"/>
  <c r="B22" i="7"/>
  <c r="J20" i="5" l="1"/>
  <c r="J23" i="7"/>
  <c r="E20" i="5"/>
  <c r="G20" i="5"/>
  <c r="G23" i="7"/>
  <c r="B20" i="5"/>
  <c r="O23" i="7"/>
  <c r="B23" i="7"/>
  <c r="F23" i="7"/>
  <c r="H23" i="7"/>
  <c r="L23" i="7"/>
  <c r="N23" i="7"/>
  <c r="E23" i="7"/>
  <c r="I23" i="7"/>
  <c r="K23" i="7"/>
  <c r="M23" i="7"/>
  <c r="S16" i="6"/>
  <c r="C23" i="2" l="1"/>
  <c r="D23" i="2"/>
  <c r="E23" i="2"/>
  <c r="E22" i="6" s="1"/>
  <c r="F23" i="2"/>
  <c r="F22" i="6" s="1"/>
  <c r="G23" i="2"/>
  <c r="G22" i="6" s="1"/>
  <c r="H23" i="2"/>
  <c r="H22" i="6" s="1"/>
  <c r="B23" i="2"/>
  <c r="C20" i="6"/>
  <c r="D20" i="6"/>
  <c r="J20" i="6"/>
  <c r="J25" i="2" s="1"/>
  <c r="K20" i="6"/>
  <c r="K25" i="2" s="1"/>
  <c r="L20" i="6"/>
  <c r="M20" i="6"/>
  <c r="M25" i="2" s="1"/>
  <c r="N20" i="6"/>
  <c r="N25" i="2" s="1"/>
  <c r="O20" i="6"/>
  <c r="O25" i="2" s="1"/>
  <c r="P20" i="6"/>
  <c r="Q20" i="6"/>
  <c r="Q25" i="2" s="1"/>
  <c r="R20" i="6"/>
  <c r="R25" i="2" s="1"/>
  <c r="B20" i="6"/>
  <c r="I16" i="6"/>
  <c r="L22" i="6" l="1"/>
  <c r="L25" i="2"/>
  <c r="P22" i="6"/>
  <c r="P25" i="2"/>
  <c r="C22" i="6"/>
  <c r="R22" i="6"/>
  <c r="J22" i="6"/>
  <c r="B22" i="6"/>
  <c r="D22" i="6"/>
  <c r="D25" i="2"/>
  <c r="C25" i="2"/>
  <c r="B25" i="2"/>
  <c r="K22" i="6"/>
  <c r="Q22" i="6"/>
  <c r="O22" i="6"/>
  <c r="M22" i="6"/>
  <c r="N22" i="6"/>
  <c r="G25" i="2"/>
  <c r="E25" i="2"/>
  <c r="H25" i="2"/>
  <c r="F25" i="2"/>
  <c r="I21" i="6"/>
  <c r="S19" i="6"/>
  <c r="I19" i="6"/>
  <c r="S18" i="6"/>
  <c r="I18" i="6"/>
  <c r="S17" i="6"/>
  <c r="I17" i="6"/>
  <c r="S15" i="6"/>
  <c r="I15" i="6"/>
  <c r="S14" i="6"/>
  <c r="I14" i="6"/>
  <c r="S13" i="6"/>
  <c r="I13" i="6"/>
  <c r="S12" i="6"/>
  <c r="I12" i="6"/>
  <c r="S11" i="6"/>
  <c r="I11" i="6"/>
  <c r="S10" i="6"/>
  <c r="I10" i="6"/>
  <c r="S9" i="6"/>
  <c r="I9" i="6"/>
  <c r="S8" i="6"/>
  <c r="I8" i="6"/>
  <c r="S7" i="6"/>
  <c r="I7" i="6"/>
  <c r="I20" i="6" l="1"/>
  <c r="S20" i="6"/>
  <c r="S15" i="2"/>
  <c r="I15" i="2"/>
  <c r="S7" i="2" l="1"/>
  <c r="S8" i="2"/>
  <c r="S9" i="2"/>
  <c r="S10" i="2"/>
  <c r="S11" i="2"/>
  <c r="S12" i="2"/>
  <c r="S13" i="2"/>
  <c r="S14" i="2"/>
  <c r="S16" i="2"/>
  <c r="S17" i="2"/>
  <c r="S18" i="2"/>
  <c r="S19" i="2"/>
  <c r="S20" i="2"/>
  <c r="S21" i="2"/>
  <c r="S22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S23" i="2" l="1"/>
  <c r="I23" i="2"/>
  <c r="I22" i="6" s="1"/>
  <c r="S22" i="6" l="1"/>
  <c r="S25" i="2"/>
  <c r="I25" i="2"/>
</calcChain>
</file>

<file path=xl/comments1.xml><?xml version="1.0" encoding="utf-8"?>
<comments xmlns="http://schemas.openxmlformats.org/spreadsheetml/2006/main">
  <authors>
    <author>فرناز درخشش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اصلاح "آمار شبکه فشار ضعیف هوایی" براساس آمار سامانه GIS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اصلاح "آمار شبکه فشار ضعیف هوایی سیمی" براساس آمار سامانه GIS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فرناز درخشش:
</t>
        </r>
        <r>
          <rPr>
            <sz val="14"/>
            <color indexed="81"/>
            <rFont val="Tahoma"/>
            <family val="2"/>
          </rPr>
          <t>اصلاح "آمار شبکه فشار ضعیف هوایی خودنگهدار" براساس آمار سامانه GIS</t>
        </r>
      </text>
    </comment>
  </commentList>
</comments>
</file>

<file path=xl/comments2.xml><?xml version="1.0" encoding="utf-8"?>
<comments xmlns="http://schemas.openxmlformats.org/spreadsheetml/2006/main">
  <authors>
    <author>فرناز درخشش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تبدیل وضعیت روستای سده به شهر سده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تبدیل وضعیت روستای سده به شهر سده</t>
        </r>
      </text>
    </comment>
  </commentList>
</comments>
</file>

<file path=xl/sharedStrings.xml><?xml version="1.0" encoding="utf-8"?>
<sst xmlns="http://schemas.openxmlformats.org/spreadsheetml/2006/main" count="172" uniqueCount="80">
  <si>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</si>
  <si>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</si>
  <si>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</si>
  <si>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</si>
  <si>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</si>
  <si>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</si>
  <si>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</si>
  <si>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</si>
  <si>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</si>
  <si>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</si>
  <si>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</si>
  <si>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</si>
  <si>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</si>
  <si>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</si>
  <si>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</si>
  <si>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</si>
  <si>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</si>
  <si>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</si>
  <si>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</si>
  <si>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</si>
  <si>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</si>
  <si>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</si>
  <si>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</si>
  <si>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</si>
  <si>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</si>
  <si>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</si>
  <si>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</si>
  <si>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</si>
  <si>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</si>
  <si>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</si>
  <si>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</si>
  <si>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</si>
  <si>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</si>
  <si>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</si>
  <si>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</si>
  <si>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</si>
  <si>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</si>
  <si>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</si>
  <si>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</si>
  <si>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</si>
  <si>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</si>
  <si>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</si>
  <si>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</si>
  <si>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</si>
  <si>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</si>
  <si>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</si>
  <si>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</si>
  <si>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</si>
  <si>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</si>
  <si>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</si>
  <si>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</si>
  <si>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</si>
  <si>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</si>
  <si>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</si>
  <si>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</si>
  <si>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</si>
  <si>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</si>
  <si>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</si>
  <si>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</si>
  <si>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</si>
  <si>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</si>
  <si>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</si>
  <si>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</si>
  <si>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</si>
  <si>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</si>
  <si>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</si>
  <si>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</si>
  <si>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</si>
  <si>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</si>
  <si>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</si>
  <si>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</si>
  <si>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</si>
  <si>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>تهيه و تنظيم: واحد آمار و اطلاعات</t>
  </si>
  <si>
    <t>تعداد شعبات</t>
  </si>
  <si>
    <t>خلاصه اطلاعات آماري در پايان مرداد 1401</t>
  </si>
  <si>
    <t>خلاصه اطلاعات آماري در پايان مرداد  1401</t>
  </si>
  <si>
    <t>پیک بار</t>
  </si>
  <si>
    <t>غیر همزمان شهرستان</t>
  </si>
  <si>
    <t>غیرهمزمان شهرستان</t>
  </si>
  <si>
    <t>همزمان شرکت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</si>
</sst>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000"/>
    <numFmt numFmtId="169" formatCode="0.000"/>
  </numFmts>
  <fonts count="6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  <font>
      <sz val="14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/>
      <top/>
      <bottom/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/>
      <top style="medium">
        <color rgb="FF21FFB5"/>
      </top>
      <bottom/>
      <diagonal/>
    </border>
    <border>
      <left/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theme="6"/>
      </bottom>
      <diagonal/>
    </border>
    <border>
      <left/>
      <right/>
      <top style="thick">
        <color rgb="FF21FFB5"/>
      </top>
      <bottom/>
      <diagonal/>
    </border>
    <border>
      <left/>
      <right style="medium">
        <color rgb="FF66FFCC"/>
      </right>
      <top/>
      <bottom style="thin">
        <color theme="6"/>
      </bottom>
      <diagonal/>
    </border>
    <border>
      <left/>
      <right style="medium">
        <color rgb="FF00FF99"/>
      </right>
      <top style="medium">
        <color rgb="FF21FFB5"/>
      </top>
      <bottom style="medium">
        <color rgb="FF21FFB5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25" applyNumberFormat="0" applyAlignment="0" applyProtection="0"/>
    <xf numFmtId="0" fontId="33" fillId="10" borderId="26" applyNumberFormat="0" applyAlignment="0" applyProtection="0"/>
    <xf numFmtId="0" fontId="34" fillId="10" borderId="25" applyNumberFormat="0" applyAlignment="0" applyProtection="0"/>
    <xf numFmtId="0" fontId="35" fillId="0" borderId="27" applyNumberFormat="0" applyFill="0" applyAlignment="0" applyProtection="0"/>
    <xf numFmtId="0" fontId="36" fillId="11" borderId="28" applyNumberFormat="0" applyAlignment="0" applyProtection="0"/>
    <xf numFmtId="0" fontId="37" fillId="0" borderId="0" applyNumberFormat="0" applyFill="0" applyBorder="0" applyAlignment="0" applyProtection="0"/>
    <xf numFmtId="0" fontId="24" fillId="12" borderId="2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0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25" applyNumberFormat="0" applyAlignment="0" applyProtection="0"/>
    <xf numFmtId="0" fontId="55" fillId="10" borderId="26" applyNumberFormat="0" applyAlignment="0" applyProtection="0"/>
    <xf numFmtId="0" fontId="56" fillId="10" borderId="25" applyNumberFormat="0" applyAlignment="0" applyProtection="0"/>
    <xf numFmtId="0" fontId="57" fillId="0" borderId="27" applyNumberFormat="0" applyFill="0" applyAlignment="0" applyProtection="0"/>
    <xf numFmtId="0" fontId="58" fillId="11" borderId="28" applyNumberFormat="0" applyAlignment="0" applyProtection="0"/>
    <xf numFmtId="0" fontId="59" fillId="0" borderId="0" applyNumberFormat="0" applyFill="0" applyBorder="0" applyAlignment="0" applyProtection="0"/>
    <xf numFmtId="0" fontId="4" fillId="12" borderId="2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2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2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2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9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8" fontId="0" fillId="0" borderId="0" xfId="0" applyNumberFormat="1"/>
    <xf numFmtId="1" fontId="0" fillId="0" borderId="0" xfId="0" applyNumberFormat="1"/>
    <xf numFmtId="1" fontId="20" fillId="2" borderId="19" xfId="1" applyNumberFormat="1" applyFont="1" applyFill="1" applyBorder="1" applyAlignment="1">
      <alignment horizontal="center" vertical="center" wrapText="1" readingOrder="2"/>
    </xf>
    <xf numFmtId="1" fontId="20" fillId="5" borderId="19" xfId="1" applyNumberFormat="1" applyFont="1" applyFill="1" applyBorder="1" applyAlignment="1">
      <alignment horizontal="center" vertical="center" wrapText="1" readingOrder="2"/>
    </xf>
    <xf numFmtId="169" fontId="0" fillId="0" borderId="0" xfId="0" applyNumberFormat="1"/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1" fontId="20" fillId="5" borderId="44" xfId="1" applyNumberFormat="1" applyFont="1" applyFill="1" applyBorder="1" applyAlignment="1">
      <alignment horizontal="center" vertical="center" wrapText="1" readingOrder="2"/>
    </xf>
    <xf numFmtId="1" fontId="20" fillId="5" borderId="45" xfId="1" applyNumberFormat="1" applyFont="1" applyFill="1" applyBorder="1" applyAlignment="1">
      <alignment horizontal="center" vertical="center" wrapText="1" readingOrder="2"/>
    </xf>
    <xf numFmtId="1" fontId="20" fillId="2" borderId="44" xfId="1" applyNumberFormat="1" applyFont="1" applyFill="1" applyBorder="1" applyAlignment="1">
      <alignment horizontal="center" vertical="center" wrapText="1" readingOrder="2"/>
    </xf>
    <xf numFmtId="1" fontId="20" fillId="2" borderId="45" xfId="1" applyNumberFormat="1" applyFont="1" applyFill="1" applyBorder="1" applyAlignment="1">
      <alignment horizontal="center" vertical="center" wrapText="1" readingOrder="2"/>
    </xf>
    <xf numFmtId="1" fontId="20" fillId="37" borderId="31" xfId="1" applyNumberFormat="1" applyFont="1" applyFill="1" applyBorder="1" applyAlignment="1">
      <alignment horizontal="center" vertical="center" wrapText="1"/>
    </xf>
    <xf numFmtId="0" fontId="18" fillId="0" borderId="50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51" xfId="1" applyFont="1" applyFill="1" applyBorder="1" applyAlignment="1">
      <alignment horizontal="center" vertical="center" wrapText="1" readingOrder="2"/>
    </xf>
    <xf numFmtId="0" fontId="18" fillId="0" borderId="52" xfId="1" applyFont="1" applyFill="1" applyBorder="1" applyAlignment="1">
      <alignment horizontal="center" vertical="center" wrapText="1" readingOrder="2"/>
    </xf>
    <xf numFmtId="0" fontId="18" fillId="0" borderId="53" xfId="1" applyFont="1" applyFill="1" applyBorder="1" applyAlignment="1">
      <alignment horizontal="center" vertical="center" wrapText="1" readingOrder="2"/>
    </xf>
    <xf numFmtId="0" fontId="23" fillId="37" borderId="31" xfId="1" applyFont="1" applyFill="1" applyBorder="1" applyAlignment="1">
      <alignment horizontal="center" vertical="center" wrapText="1" readingOrder="2"/>
    </xf>
    <xf numFmtId="0" fontId="17" fillId="3" borderId="54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56" xfId="1" applyFont="1" applyFill="1" applyBorder="1" applyAlignment="1">
      <alignment horizontal="center" vertical="center" wrapText="1" readingOrder="2"/>
    </xf>
    <xf numFmtId="0" fontId="19" fillId="3" borderId="55" xfId="1" applyFont="1" applyFill="1" applyBorder="1" applyAlignment="1">
      <alignment horizontal="center" vertical="center" wrapText="1" readingOrder="2"/>
    </xf>
    <xf numFmtId="0" fontId="13" fillId="4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 readingOrder="2"/>
    </xf>
    <xf numFmtId="0" fontId="18" fillId="0" borderId="58" xfId="1" applyFont="1" applyFill="1" applyBorder="1" applyAlignment="1">
      <alignment horizontal="center" vertical="center" wrapText="1" readingOrder="2"/>
    </xf>
    <xf numFmtId="0" fontId="11" fillId="5" borderId="62" xfId="1" applyFont="1" applyFill="1" applyBorder="1" applyAlignment="1">
      <alignment horizontal="center" vertical="center" wrapText="1" readingOrder="2"/>
    </xf>
    <xf numFmtId="0" fontId="11" fillId="2" borderId="62" xfId="1" applyFont="1" applyFill="1" applyBorder="1" applyAlignment="1">
      <alignment horizontal="center" vertical="center" wrapText="1" readingOrder="2"/>
    </xf>
    <xf numFmtId="0" fontId="15" fillId="37" borderId="31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/>
    </xf>
    <xf numFmtId="1" fontId="20" fillId="4" borderId="31" xfId="1" applyNumberFormat="1" applyFont="1" applyFill="1" applyBorder="1" applyAlignment="1">
      <alignment horizontal="center" vertical="center"/>
    </xf>
    <xf numFmtId="0" fontId="17" fillId="5" borderId="66" xfId="1" applyFont="1" applyFill="1" applyBorder="1" applyAlignment="1">
      <alignment horizontal="center" vertical="center" wrapText="1" readingOrder="2"/>
    </xf>
    <xf numFmtId="0" fontId="17" fillId="5" borderId="67" xfId="1" applyFont="1" applyFill="1" applyBorder="1" applyAlignment="1">
      <alignment horizontal="center" vertical="center" wrapText="1" readingOrder="2"/>
    </xf>
    <xf numFmtId="0" fontId="17" fillId="5" borderId="68" xfId="1" applyFont="1" applyFill="1" applyBorder="1" applyAlignment="1">
      <alignment horizontal="center" vertical="center" wrapText="1" readingOrder="2"/>
    </xf>
    <xf numFmtId="0" fontId="18" fillId="0" borderId="69" xfId="1" applyFont="1" applyFill="1" applyBorder="1" applyAlignment="1">
      <alignment horizontal="center" vertical="center" wrapText="1" readingOrder="2"/>
    </xf>
    <xf numFmtId="0" fontId="16" fillId="5" borderId="70" xfId="1" applyFont="1" applyFill="1" applyBorder="1" applyAlignment="1">
      <alignment horizontal="center" vertical="center" wrapText="1" readingOrder="2"/>
    </xf>
    <xf numFmtId="0" fontId="16" fillId="0" borderId="71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61" xfId="1" applyFont="1" applyFill="1" applyBorder="1" applyAlignment="1">
      <alignment horizontal="center" vertical="center" wrapText="1" readingOrder="2"/>
    </xf>
    <xf numFmtId="0" fontId="17" fillId="5" borderId="56" xfId="1" applyFont="1" applyFill="1" applyBorder="1" applyAlignment="1">
      <alignment horizontal="center" vertical="center" wrapText="1" readingOrder="2"/>
    </xf>
    <xf numFmtId="0" fontId="17" fillId="5" borderId="69" xfId="1" applyFont="1" applyFill="1" applyBorder="1" applyAlignment="1">
      <alignment horizontal="center" vertical="center" wrapText="1" readingOrder="2"/>
    </xf>
    <xf numFmtId="0" fontId="17" fillId="5" borderId="76" xfId="1" applyFont="1" applyFill="1" applyBorder="1" applyAlignment="1">
      <alignment horizontal="center" vertical="center" wrapText="1" readingOrder="2"/>
    </xf>
    <xf numFmtId="0" fontId="17" fillId="5" borderId="77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3" borderId="72" xfId="1" applyFont="1" applyFill="1" applyBorder="1" applyAlignment="1">
      <alignment horizontal="center" vertical="center" wrapText="1" readingOrder="2"/>
    </xf>
    <xf numFmtId="0" fontId="17" fillId="3" borderId="79" xfId="1" applyFont="1" applyFill="1" applyBorder="1" applyAlignment="1">
      <alignment horizontal="center" vertical="center" wrapText="1" readingOrder="2"/>
    </xf>
    <xf numFmtId="0" fontId="17" fillId="3" borderId="80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1" xfId="1" applyFont="1" applyFill="1" applyBorder="1" applyAlignment="1">
      <alignment horizontal="center" vertical="center" wrapText="1" readingOrder="2"/>
    </xf>
    <xf numFmtId="0" fontId="17" fillId="3" borderId="31" xfId="1" applyFont="1" applyFill="1" applyBorder="1" applyAlignment="1">
      <alignment horizontal="center" vertical="center" wrapText="1" readingOrder="2"/>
    </xf>
    <xf numFmtId="0" fontId="17" fillId="5" borderId="49" xfId="1" applyFont="1" applyFill="1" applyBorder="1" applyAlignment="1">
      <alignment horizontal="center" vertical="center" wrapText="1" readingOrder="2"/>
    </xf>
    <xf numFmtId="0" fontId="18" fillId="0" borderId="49" xfId="1" applyFont="1" applyFill="1" applyBorder="1" applyAlignment="1">
      <alignment horizontal="center" vertical="center" wrapText="1" readingOrder="2"/>
    </xf>
    <xf numFmtId="0" fontId="18" fillId="0" borderId="83" xfId="1" applyFont="1" applyFill="1" applyBorder="1" applyAlignment="1">
      <alignment horizontal="center" vertical="center" wrapText="1" readingOrder="2"/>
    </xf>
    <xf numFmtId="0" fontId="16" fillId="5" borderId="92" xfId="1" applyFont="1" applyFill="1" applyBorder="1" applyAlignment="1">
      <alignment horizontal="center" vertical="center" wrapText="1" readingOrder="2"/>
    </xf>
    <xf numFmtId="0" fontId="16" fillId="0" borderId="93" xfId="1" applyFont="1" applyFill="1" applyBorder="1" applyAlignment="1">
      <alignment horizontal="center" vertical="center" wrapText="1" readingOrder="2"/>
    </xf>
    <xf numFmtId="0" fontId="16" fillId="0" borderId="94" xfId="1" applyFont="1" applyFill="1" applyBorder="1" applyAlignment="1">
      <alignment horizontal="center" vertical="center" wrapText="1" readingOrder="2"/>
    </xf>
    <xf numFmtId="0" fontId="19" fillId="3" borderId="96" xfId="1" applyFont="1" applyFill="1" applyBorder="1" applyAlignment="1">
      <alignment horizontal="center" vertical="center" wrapText="1" readingOrder="2"/>
    </xf>
    <xf numFmtId="0" fontId="13" fillId="4" borderId="97" xfId="1" applyFont="1" applyFill="1" applyBorder="1" applyAlignment="1">
      <alignment horizontal="center" vertical="center" wrapText="1"/>
    </xf>
    <xf numFmtId="0" fontId="23" fillId="4" borderId="98" xfId="1" applyFont="1" applyFill="1" applyBorder="1" applyAlignment="1">
      <alignment horizontal="center" vertical="center" wrapText="1" readingOrder="2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46" fillId="37" borderId="31" xfId="1" applyFont="1" applyFill="1" applyBorder="1" applyAlignment="1">
      <alignment horizontal="center" vertical="center" wrapText="1"/>
    </xf>
    <xf numFmtId="0" fontId="46" fillId="37" borderId="95" xfId="1" applyFont="1" applyFill="1" applyBorder="1" applyAlignment="1">
      <alignment horizontal="center" vertical="center" wrapText="1"/>
    </xf>
    <xf numFmtId="0" fontId="63" fillId="5" borderId="62" xfId="1" applyFont="1" applyFill="1" applyBorder="1" applyAlignment="1">
      <alignment horizontal="center" vertical="center" wrapText="1" readingOrder="2"/>
    </xf>
    <xf numFmtId="0" fontId="63" fillId="2" borderId="62" xfId="1" applyFont="1" applyFill="1" applyBorder="1" applyAlignment="1">
      <alignment horizontal="center" vertical="center" wrapText="1" readingOrder="2"/>
    </xf>
    <xf numFmtId="2" fontId="20" fillId="4" borderId="31" xfId="1" applyNumberFormat="1" applyFont="1" applyFill="1" applyBorder="1" applyAlignment="1">
      <alignment horizontal="center" vertical="center"/>
    </xf>
    <xf numFmtId="0" fontId="17" fillId="5" borderId="103" xfId="1" applyFont="1" applyFill="1" applyBorder="1" applyAlignment="1">
      <alignment horizontal="center" vertical="center" wrapText="1" readingOrder="2"/>
    </xf>
    <xf numFmtId="0" fontId="17" fillId="5" borderId="106" xfId="1" applyFont="1" applyFill="1" applyBorder="1" applyAlignment="1">
      <alignment horizontal="center" vertical="center" wrapText="1" readingOrder="2"/>
    </xf>
    <xf numFmtId="0" fontId="17" fillId="5" borderId="108" xfId="1" applyFont="1" applyFill="1" applyBorder="1" applyAlignment="1">
      <alignment horizontal="center" vertical="center" wrapText="1" readingOrder="2"/>
    </xf>
    <xf numFmtId="2" fontId="20" fillId="5" borderId="44" xfId="1" applyNumberFormat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5" borderId="45" xfId="1" applyNumberFormat="1" applyFont="1" applyFill="1" applyBorder="1" applyAlignment="1">
      <alignment horizontal="center" vertical="center" wrapText="1" readingOrder="2"/>
    </xf>
    <xf numFmtId="2" fontId="20" fillId="2" borderId="4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2" fontId="20" fillId="2" borderId="45" xfId="1" applyNumberFormat="1" applyFont="1" applyFill="1" applyBorder="1" applyAlignment="1">
      <alignment horizontal="center" vertical="center" wrapText="1" readingOrder="2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textRotation="90"/>
    </xf>
    <xf numFmtId="0" fontId="9" fillId="0" borderId="60" xfId="0" applyFont="1" applyBorder="1" applyAlignment="1">
      <alignment horizontal="center" vertical="center" textRotation="90"/>
    </xf>
    <xf numFmtId="0" fontId="9" fillId="0" borderId="61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73" xfId="0" applyFont="1" applyFill="1" applyBorder="1" applyAlignment="1">
      <alignment horizontal="center" vertical="center"/>
    </xf>
    <xf numFmtId="0" fontId="42" fillId="2" borderId="59" xfId="1" applyFont="1" applyFill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2" borderId="109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 wrapText="1" readingOrder="2"/>
    </xf>
    <xf numFmtId="0" fontId="9" fillId="2" borderId="60" xfId="1" applyFont="1" applyFill="1" applyBorder="1" applyAlignment="1">
      <alignment horizontal="center" vertical="center" wrapText="1" readingOrder="2"/>
    </xf>
    <xf numFmtId="0" fontId="9" fillId="2" borderId="61" xfId="1" applyFont="1" applyFill="1" applyBorder="1" applyAlignment="1">
      <alignment horizontal="center" vertical="center" wrapText="1" readingOrder="2"/>
    </xf>
    <xf numFmtId="0" fontId="9" fillId="2" borderId="87" xfId="1" applyFont="1" applyFill="1" applyBorder="1" applyAlignment="1">
      <alignment horizontal="center" vertical="center" wrapText="1" readingOrder="2"/>
    </xf>
    <xf numFmtId="0" fontId="9" fillId="2" borderId="85" xfId="1" applyFont="1" applyFill="1" applyBorder="1" applyAlignment="1">
      <alignment horizontal="center" vertical="center" wrapText="1" readingOrder="2"/>
    </xf>
    <xf numFmtId="0" fontId="9" fillId="2" borderId="86" xfId="1" applyFont="1" applyFill="1" applyBorder="1" applyAlignment="1">
      <alignment horizontal="center" vertical="center" wrapText="1" readingOrder="2"/>
    </xf>
    <xf numFmtId="0" fontId="22" fillId="2" borderId="74" xfId="1" applyFont="1" applyFill="1" applyBorder="1" applyAlignment="1">
      <alignment horizontal="center" vertical="center" wrapText="1" readingOrder="2"/>
    </xf>
    <xf numFmtId="0" fontId="22" fillId="2" borderId="75" xfId="1" applyFont="1" applyFill="1" applyBorder="1" applyAlignment="1">
      <alignment horizontal="center" vertical="center" wrapText="1" readingOrder="2"/>
    </xf>
    <xf numFmtId="0" fontId="22" fillId="2" borderId="81" xfId="1" applyFont="1" applyFill="1" applyBorder="1" applyAlignment="1">
      <alignment horizontal="center" vertical="center" wrapText="1" readingOrder="2"/>
    </xf>
    <xf numFmtId="0" fontId="22" fillId="2" borderId="82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22" fillId="2" borderId="37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45" fillId="2" borderId="84" xfId="1" applyFont="1" applyFill="1" applyBorder="1" applyAlignment="1">
      <alignment horizontal="center" vertical="center" wrapText="1" readingOrder="2"/>
    </xf>
    <xf numFmtId="0" fontId="45" fillId="2" borderId="89" xfId="1" applyFont="1" applyFill="1" applyBorder="1" applyAlignment="1">
      <alignment horizontal="center" vertical="center" wrapText="1" readingOrder="2"/>
    </xf>
    <xf numFmtId="0" fontId="45" fillId="2" borderId="91" xfId="1" applyFont="1" applyFill="1" applyBorder="1" applyAlignment="1">
      <alignment horizontal="center" vertical="center" wrapText="1" readingOrder="2"/>
    </xf>
    <xf numFmtId="0" fontId="9" fillId="0" borderId="88" xfId="0" applyFont="1" applyBorder="1" applyAlignment="1">
      <alignment horizontal="center" vertical="center" textRotation="90"/>
    </xf>
    <xf numFmtId="0" fontId="9" fillId="0" borderId="90" xfId="0" applyFont="1" applyBorder="1" applyAlignment="1">
      <alignment horizontal="center" vertical="center" textRotation="90"/>
    </xf>
    <xf numFmtId="0" fontId="9" fillId="0" borderId="99" xfId="0" applyFont="1" applyBorder="1" applyAlignment="1">
      <alignment horizontal="center" vertical="center" textRotation="90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17" fillId="3" borderId="72" xfId="1" applyFont="1" applyFill="1" applyBorder="1" applyAlignment="1">
      <alignment horizontal="center" vertical="center" wrapText="1" readingOrder="2"/>
    </xf>
    <xf numFmtId="0" fontId="17" fillId="3" borderId="101" xfId="1" applyFont="1" applyFill="1" applyBorder="1" applyAlignment="1">
      <alignment horizontal="center" vertical="center" wrapText="1" readingOrder="2"/>
    </xf>
    <xf numFmtId="0" fontId="17" fillId="3" borderId="100" xfId="1" applyFont="1" applyFill="1" applyBorder="1" applyAlignment="1">
      <alignment horizontal="center" vertical="center" wrapText="1" readingOrder="2"/>
    </xf>
    <xf numFmtId="0" fontId="9" fillId="2" borderId="107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2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9" fillId="2" borderId="32" xfId="1" applyFont="1" applyFill="1" applyBorder="1" applyAlignment="1">
      <alignment horizontal="center" vertical="center" wrapText="1" readingOrder="2"/>
    </xf>
    <xf numFmtId="0" fontId="9" fillId="2" borderId="33" xfId="1" applyFont="1" applyFill="1" applyBorder="1" applyAlignment="1">
      <alignment horizontal="center" vertical="center" wrapText="1" readingOrder="2"/>
    </xf>
    <xf numFmtId="0" fontId="9" fillId="2" borderId="34" xfId="1" applyFont="1" applyFill="1" applyBorder="1" applyAlignment="1">
      <alignment horizontal="center" vertical="center" wrapText="1" readingOrder="2"/>
    </xf>
    <xf numFmtId="0" fontId="14" fillId="2" borderId="52" xfId="1" applyFont="1" applyFill="1" applyBorder="1" applyAlignment="1">
      <alignment horizontal="center" vertical="center" wrapText="1" readingOrder="2"/>
    </xf>
    <xf numFmtId="0" fontId="14" fillId="2" borderId="63" xfId="1" applyFont="1" applyFill="1" applyBorder="1" applyAlignment="1">
      <alignment horizontal="center" vertical="center" wrapText="1" readingOrder="2"/>
    </xf>
    <xf numFmtId="0" fontId="14" fillId="2" borderId="64" xfId="1" applyFont="1" applyFill="1" applyBorder="1" applyAlignment="1">
      <alignment horizontal="center" vertical="center" wrapText="1" readingOrder="2"/>
    </xf>
    <xf numFmtId="0" fontId="14" fillId="2" borderId="53" xfId="1" applyFont="1" applyFill="1" applyBorder="1" applyAlignment="1">
      <alignment horizontal="center" vertical="center" wrapText="1" readingOrder="2"/>
    </xf>
    <xf numFmtId="0" fontId="9" fillId="2" borderId="104" xfId="1" applyFont="1" applyFill="1" applyBorder="1" applyAlignment="1">
      <alignment horizontal="center" vertical="center" wrapText="1" readingOrder="2"/>
    </xf>
    <xf numFmtId="0" fontId="9" fillId="2" borderId="105" xfId="1" applyFont="1" applyFill="1" applyBorder="1" applyAlignment="1">
      <alignment horizontal="center" vertical="center" wrapText="1" readingOrder="2"/>
    </xf>
    <xf numFmtId="0" fontId="22" fillId="2" borderId="20" xfId="1" applyFont="1" applyFill="1" applyBorder="1" applyAlignment="1">
      <alignment horizontal="center" vertical="center" wrapText="1" readingOrder="2"/>
    </xf>
    <xf numFmtId="0" fontId="22" fillId="2" borderId="21" xfId="1" applyFont="1" applyFill="1" applyBorder="1" applyAlignment="1">
      <alignment horizontal="center" vertical="center" wrapText="1" readingOrder="2"/>
    </xf>
    <xf numFmtId="0" fontId="22" fillId="2" borderId="35" xfId="1" applyFont="1" applyFill="1" applyBorder="1" applyAlignment="1">
      <alignment horizontal="center" vertical="center" wrapText="1" readingOrder="2"/>
    </xf>
    <xf numFmtId="0" fontId="22" fillId="2" borderId="36" xfId="1" applyFont="1" applyFill="1" applyBorder="1" applyAlignment="1">
      <alignment horizontal="center" vertical="center" wrapText="1" readingOrder="2"/>
    </xf>
    <xf numFmtId="0" fontId="14" fillId="2" borderId="65" xfId="1" applyFont="1" applyFill="1" applyBorder="1" applyAlignment="1">
      <alignment horizontal="center" vertical="center" wrapText="1" readingOrder="2"/>
    </xf>
    <xf numFmtId="0" fontId="45" fillId="2" borderId="47" xfId="1" applyFont="1" applyFill="1" applyBorder="1" applyAlignment="1">
      <alignment horizontal="center" vertical="center" wrapText="1" readingOrder="2"/>
    </xf>
    <xf numFmtId="0" fontId="45" fillId="2" borderId="102" xfId="1" applyFont="1" applyFill="1" applyBorder="1" applyAlignment="1">
      <alignment horizontal="center" vertical="center" wrapText="1" readingOrder="2"/>
    </xf>
    <xf numFmtId="0" fontId="45" fillId="2" borderId="48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/>
    <cellStyle name="20% - Accent1 3" xfId="106"/>
    <cellStyle name="20% - Accent1 4" xfId="120"/>
    <cellStyle name="20% - Accent1 5" xfId="134"/>
    <cellStyle name="20% - Accent2" xfId="43" builtinId="34" customBuiltin="1"/>
    <cellStyle name="20% - Accent2 2" xfId="85"/>
    <cellStyle name="20% - Accent2 3" xfId="108"/>
    <cellStyle name="20% - Accent2 4" xfId="122"/>
    <cellStyle name="20% - Accent2 5" xfId="136"/>
    <cellStyle name="20% - Accent3" xfId="47" builtinId="38" customBuiltin="1"/>
    <cellStyle name="20% - Accent3 2" xfId="89"/>
    <cellStyle name="20% - Accent3 3" xfId="110"/>
    <cellStyle name="20% - Accent3 4" xfId="124"/>
    <cellStyle name="20% - Accent3 5" xfId="138"/>
    <cellStyle name="20% - Accent4" xfId="51" builtinId="42" customBuiltin="1"/>
    <cellStyle name="20% - Accent4 2" xfId="93"/>
    <cellStyle name="20% - Accent4 3" xfId="112"/>
    <cellStyle name="20% - Accent4 4" xfId="126"/>
    <cellStyle name="20% - Accent4 5" xfId="140"/>
    <cellStyle name="20% - Accent5" xfId="55" builtinId="46" customBuiltin="1"/>
    <cellStyle name="20% - Accent5 2" xfId="97"/>
    <cellStyle name="20% - Accent5 3" xfId="114"/>
    <cellStyle name="20% - Accent5 4" xfId="128"/>
    <cellStyle name="20% - Accent5 5" xfId="142"/>
    <cellStyle name="20% - Accent6" xfId="59" builtinId="50" customBuiltin="1"/>
    <cellStyle name="20% - Accent6 2" xfId="101"/>
    <cellStyle name="20% - Accent6 3" xfId="116"/>
    <cellStyle name="20% - Accent6 4" xfId="130"/>
    <cellStyle name="20% - Accent6 5" xfId="144"/>
    <cellStyle name="40% - Accent1" xfId="40" builtinId="31" customBuiltin="1"/>
    <cellStyle name="40% - Accent1 2" xfId="82"/>
    <cellStyle name="40% - Accent1 3" xfId="107"/>
    <cellStyle name="40% - Accent1 4" xfId="121"/>
    <cellStyle name="40% - Accent1 5" xfId="135"/>
    <cellStyle name="40% - Accent2" xfId="44" builtinId="35" customBuiltin="1"/>
    <cellStyle name="40% - Accent2 2" xfId="86"/>
    <cellStyle name="40% - Accent2 3" xfId="109"/>
    <cellStyle name="40% - Accent2 4" xfId="123"/>
    <cellStyle name="40% - Accent2 5" xfId="137"/>
    <cellStyle name="40% - Accent3" xfId="48" builtinId="39" customBuiltin="1"/>
    <cellStyle name="40% - Accent3 2" xfId="90"/>
    <cellStyle name="40% - Accent3 3" xfId="111"/>
    <cellStyle name="40% - Accent3 4" xfId="125"/>
    <cellStyle name="40% - Accent3 5" xfId="139"/>
    <cellStyle name="40% - Accent4" xfId="52" builtinId="43" customBuiltin="1"/>
    <cellStyle name="40% - Accent4 2" xfId="94"/>
    <cellStyle name="40% - Accent4 3" xfId="113"/>
    <cellStyle name="40% - Accent4 4" xfId="127"/>
    <cellStyle name="40% - Accent4 5" xfId="141"/>
    <cellStyle name="40% - Accent5" xfId="56" builtinId="47" customBuiltin="1"/>
    <cellStyle name="40% - Accent5 2" xfId="98"/>
    <cellStyle name="40% - Accent5 3" xfId="115"/>
    <cellStyle name="40% - Accent5 4" xfId="129"/>
    <cellStyle name="40% - Accent5 5" xfId="143"/>
    <cellStyle name="40% - Accent6" xfId="60" builtinId="51" customBuiltin="1"/>
    <cellStyle name="40% - Accent6 2" xfId="102"/>
    <cellStyle name="40% - Accent6 3" xfId="117"/>
    <cellStyle name="40% - Accent6 4" xfId="131"/>
    <cellStyle name="40% - Accent6 5" xfId="145"/>
    <cellStyle name="60% - Accent1" xfId="41" builtinId="32" customBuiltin="1"/>
    <cellStyle name="60% - Accent1 2" xfId="83"/>
    <cellStyle name="60% - Accent2" xfId="45" builtinId="36" customBuiltin="1"/>
    <cellStyle name="60% - Accent2 2" xfId="87"/>
    <cellStyle name="60% - Accent3" xfId="49" builtinId="40" customBuiltin="1"/>
    <cellStyle name="60% - Accent3 2" xfId="91"/>
    <cellStyle name="60% - Accent4" xfId="53" builtinId="44" customBuiltin="1"/>
    <cellStyle name="60% - Accent4 2" xfId="95"/>
    <cellStyle name="60% - Accent5" xfId="57" builtinId="48" customBuiltin="1"/>
    <cellStyle name="60% - Accent5 2" xfId="99"/>
    <cellStyle name="60% - Accent6" xfId="61" builtinId="52" customBuiltin="1"/>
    <cellStyle name="60% - Accent6 2" xfId="103"/>
    <cellStyle name="Accent1" xfId="38" builtinId="29" customBuiltin="1"/>
    <cellStyle name="Accent1 2" xfId="80"/>
    <cellStyle name="Accent2" xfId="42" builtinId="33" customBuiltin="1"/>
    <cellStyle name="Accent2 2" xfId="84"/>
    <cellStyle name="Accent3" xfId="46" builtinId="37" customBuiltin="1"/>
    <cellStyle name="Accent3 2" xfId="88"/>
    <cellStyle name="Accent4" xfId="50" builtinId="41" customBuiltin="1"/>
    <cellStyle name="Accent4 2" xfId="92"/>
    <cellStyle name="Accent5" xfId="54" builtinId="45" customBuiltin="1"/>
    <cellStyle name="Accent5 2" xfId="96"/>
    <cellStyle name="Accent6" xfId="58" builtinId="49" customBuiltin="1"/>
    <cellStyle name="Accent6 2" xfId="100"/>
    <cellStyle name="Bad" xfId="27" builtinId="27" customBuiltin="1"/>
    <cellStyle name="Bad 2" xfId="69"/>
    <cellStyle name="Calculation" xfId="31" builtinId="22" customBuiltin="1"/>
    <cellStyle name="Calculation 2" xfId="73"/>
    <cellStyle name="Check Cell" xfId="33" builtinId="23" customBuiltin="1"/>
    <cellStyle name="Check Cell 2" xfId="75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Explanatory Text 2" xfId="78"/>
    <cellStyle name="Good" xfId="26" builtinId="26" customBuiltin="1"/>
    <cellStyle name="Good 2" xfId="68"/>
    <cellStyle name="Heading 1" xfId="22" builtinId="16" customBuiltin="1"/>
    <cellStyle name="Heading 1 2" xfId="64"/>
    <cellStyle name="Heading 2" xfId="23" builtinId="17" customBuiltin="1"/>
    <cellStyle name="Heading 2 2" xfId="65"/>
    <cellStyle name="Heading 3" xfId="24" builtinId="18" customBuiltin="1"/>
    <cellStyle name="Heading 3 2" xfId="66"/>
    <cellStyle name="Heading 4" xfId="25" builtinId="19" customBuiltin="1"/>
    <cellStyle name="Heading 4 2" xfId="67"/>
    <cellStyle name="Hyperlink 2" xfId="2"/>
    <cellStyle name="Input" xfId="29" builtinId="20" customBuiltin="1"/>
    <cellStyle name="Input 2" xfId="71"/>
    <cellStyle name="Linked Cell" xfId="32" builtinId="24" customBuiltin="1"/>
    <cellStyle name="Linked Cell 2" xfId="74"/>
    <cellStyle name="Neutral" xfId="28" builtinId="28" customBuiltin="1"/>
    <cellStyle name="Neutral 2" xfId="70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rmal 6" xfId="62"/>
    <cellStyle name="Normal 7" xfId="104"/>
    <cellStyle name="Normal 8" xfId="118"/>
    <cellStyle name="Normal 9" xfId="132"/>
    <cellStyle name="Note" xfId="35" builtinId="10" customBuiltin="1"/>
    <cellStyle name="Note 2" xfId="77"/>
    <cellStyle name="Note 3" xfId="105"/>
    <cellStyle name="Note 4" xfId="119"/>
    <cellStyle name="Note 5" xfId="133"/>
    <cellStyle name="Output" xfId="30" builtinId="21" customBuiltin="1"/>
    <cellStyle name="Output 2" xfId="72"/>
    <cellStyle name="Percent 2" xfId="5"/>
    <cellStyle name="Title" xfId="21" builtinId="15" customBuiltin="1"/>
    <cellStyle name="Title 2" xfId="63"/>
    <cellStyle name="Total" xfId="37" builtinId="25" customBuiltin="1"/>
    <cellStyle name="Total 2" xfId="79"/>
    <cellStyle name="Warning Text" xfId="34" builtinId="11" customBuiltin="1"/>
    <cellStyle name="Warning Text 2" xfId="76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view="pageBreakPreview" zoomScale="66" zoomScaleNormal="60" zoomScaleSheetLayoutView="66" workbookViewId="0">
      <selection activeCell="A6" sqref="A6"/>
    </sheetView>
  </sheetViews>
  <sheetFormatPr defaultRowHeight="15"/>
  <cols>
    <col min="1" max="1" width="19.140625" customWidth="1"/>
    <col min="2" max="4" width="12" customWidth="1"/>
    <col min="5" max="5" width="13.42578125" customWidth="1"/>
    <col min="6" max="6" width="15.42578125" customWidth="1"/>
    <col min="7" max="7" width="12.140625" customWidth="1"/>
    <col min="8" max="8" width="11.28515625" customWidth="1"/>
    <col min="9" max="9" width="11.85546875" customWidth="1"/>
    <col min="10" max="10" width="12.7109375" customWidth="1"/>
    <col min="11" max="11" width="10.140625" customWidth="1"/>
    <col min="12" max="12" width="11.85546875" customWidth="1"/>
    <col min="13" max="13" width="11.140625" customWidth="1"/>
    <col min="14" max="14" width="12.28515625" customWidth="1"/>
    <col min="15" max="15" width="11.5703125" customWidth="1"/>
    <col min="16" max="16" width="7.140625" customWidth="1"/>
  </cols>
  <sheetData>
    <row r="1" spans="1:16" ht="35.25" customHeight="1">
      <c r="A1" s="95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9.950000000000003" customHeight="1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38.1" customHeight="1" thickBot="1">
      <c r="A3" s="97" t="s">
        <v>74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30" customHeight="1" thickBot="1">
      <c r="A4" s="98" t="s">
        <v>69</v>
      </c>
      <c r="B4" s="100" t="s">
        <v>0</v>
      </c>
      <c r="C4" s="103" t="s">
        <v>76</v>
      </c>
      <c r="D4" s="104"/>
      <c r="E4" s="90" t="s">
        <v>1</v>
      </c>
      <c r="F4" s="91"/>
      <c r="G4" s="90" t="s">
        <v>2</v>
      </c>
      <c r="H4" s="102"/>
      <c r="I4" s="91"/>
      <c r="J4" s="88" t="s">
        <v>3</v>
      </c>
      <c r="K4" s="89"/>
      <c r="L4" s="88" t="s">
        <v>4</v>
      </c>
      <c r="M4" s="89"/>
      <c r="N4" s="90" t="s">
        <v>5</v>
      </c>
      <c r="O4" s="91"/>
      <c r="P4" s="92" t="s">
        <v>72</v>
      </c>
    </row>
    <row r="5" spans="1:16" ht="69.75" customHeight="1" thickBot="1">
      <c r="A5" s="99"/>
      <c r="B5" s="101"/>
      <c r="C5" s="73" t="s">
        <v>78</v>
      </c>
      <c r="D5" s="73" t="s">
        <v>79</v>
      </c>
      <c r="E5" s="19" t="s">
        <v>6</v>
      </c>
      <c r="F5" s="18" t="s">
        <v>7</v>
      </c>
      <c r="G5" s="73" t="s">
        <v>8</v>
      </c>
      <c r="H5" s="72" t="s">
        <v>9</v>
      </c>
      <c r="I5" s="18" t="s">
        <v>7</v>
      </c>
      <c r="J5" s="20" t="s">
        <v>6</v>
      </c>
      <c r="K5" s="18" t="s">
        <v>10</v>
      </c>
      <c r="L5" s="20" t="s">
        <v>6</v>
      </c>
      <c r="M5" s="18" t="s">
        <v>10</v>
      </c>
      <c r="N5" s="20" t="s">
        <v>11</v>
      </c>
      <c r="O5" s="18" t="s">
        <v>12</v>
      </c>
      <c r="P5" s="93"/>
    </row>
    <row r="6" spans="1:16" ht="26.1" customHeight="1">
      <c r="A6" s="39" t="s">
        <v>13</v>
      </c>
      <c r="B6" s="16">
        <v>7133.2175287583195</v>
      </c>
      <c r="C6" s="82">
        <v>56.906999999999996</v>
      </c>
      <c r="D6" s="82">
        <v>55.506999999999998</v>
      </c>
      <c r="E6" s="82">
        <v>1135.3779870036499</v>
      </c>
      <c r="F6" s="84">
        <v>1.5216531546500001</v>
      </c>
      <c r="G6" s="82">
        <v>309.73032499999994</v>
      </c>
      <c r="H6" s="83">
        <v>205.89629366993032</v>
      </c>
      <c r="I6" s="84">
        <v>18.504500000000004</v>
      </c>
      <c r="J6" s="21">
        <v>1024</v>
      </c>
      <c r="K6" s="22">
        <v>1</v>
      </c>
      <c r="L6" s="21">
        <v>118675</v>
      </c>
      <c r="M6" s="22">
        <v>800</v>
      </c>
      <c r="N6" s="21">
        <v>3789</v>
      </c>
      <c r="O6" s="22">
        <v>13877</v>
      </c>
      <c r="P6" s="93"/>
    </row>
    <row r="7" spans="1:16" ht="26.1" customHeight="1">
      <c r="A7" s="40" t="s">
        <v>14</v>
      </c>
      <c r="B7" s="15">
        <v>1802.0515495888615</v>
      </c>
      <c r="C7" s="85">
        <v>38.569000000000003</v>
      </c>
      <c r="D7" s="85">
        <v>32.119999999999997</v>
      </c>
      <c r="E7" s="85">
        <v>700.16495902273005</v>
      </c>
      <c r="F7" s="87">
        <v>1.21614743326</v>
      </c>
      <c r="G7" s="85">
        <v>204.49790000000002</v>
      </c>
      <c r="H7" s="86">
        <v>111.31525117760933</v>
      </c>
      <c r="I7" s="87">
        <v>1.8670000000000002</v>
      </c>
      <c r="J7" s="23">
        <v>632</v>
      </c>
      <c r="K7" s="24">
        <v>0</v>
      </c>
      <c r="L7" s="23">
        <v>71935</v>
      </c>
      <c r="M7" s="24">
        <v>0</v>
      </c>
      <c r="N7" s="23">
        <v>2382</v>
      </c>
      <c r="O7" s="24">
        <v>6669</v>
      </c>
      <c r="P7" s="93"/>
    </row>
    <row r="8" spans="1:16" ht="26.1" customHeight="1">
      <c r="A8" s="39" t="s">
        <v>15</v>
      </c>
      <c r="B8" s="16">
        <v>1636.6928124098183</v>
      </c>
      <c r="C8" s="82">
        <v>49.051000000000002</v>
      </c>
      <c r="D8" s="82">
        <v>43.034999999999997</v>
      </c>
      <c r="E8" s="82">
        <v>700.47918808130999</v>
      </c>
      <c r="F8" s="84">
        <v>1.73458035715</v>
      </c>
      <c r="G8" s="82">
        <v>260.98424</v>
      </c>
      <c r="H8" s="83">
        <v>117.64370528169694</v>
      </c>
      <c r="I8" s="84">
        <v>1.1684999999999997</v>
      </c>
      <c r="J8" s="21">
        <v>764</v>
      </c>
      <c r="K8" s="22">
        <v>0</v>
      </c>
      <c r="L8" s="21">
        <v>94860</v>
      </c>
      <c r="M8" s="22">
        <v>0</v>
      </c>
      <c r="N8" s="21">
        <v>3066</v>
      </c>
      <c r="O8" s="22">
        <v>12912</v>
      </c>
      <c r="P8" s="93"/>
    </row>
    <row r="9" spans="1:16" ht="26.1" customHeight="1">
      <c r="A9" s="40" t="s">
        <v>16</v>
      </c>
      <c r="B9" s="15">
        <v>2081.1192272534659</v>
      </c>
      <c r="C9" s="85">
        <v>71.653999999999996</v>
      </c>
      <c r="D9" s="85">
        <v>67.902000000000001</v>
      </c>
      <c r="E9" s="85">
        <v>740.54639441378004</v>
      </c>
      <c r="F9" s="87">
        <v>5.4501388518200002</v>
      </c>
      <c r="G9" s="85">
        <v>164.84627</v>
      </c>
      <c r="H9" s="86">
        <v>230.37099921090427</v>
      </c>
      <c r="I9" s="87">
        <v>12.590163</v>
      </c>
      <c r="J9" s="23">
        <v>1261</v>
      </c>
      <c r="K9" s="24">
        <v>0</v>
      </c>
      <c r="L9" s="23">
        <v>157410</v>
      </c>
      <c r="M9" s="24">
        <v>0</v>
      </c>
      <c r="N9" s="23">
        <v>1556</v>
      </c>
      <c r="O9" s="24">
        <v>13355</v>
      </c>
      <c r="P9" s="93"/>
    </row>
    <row r="10" spans="1:16" ht="26.1" customHeight="1">
      <c r="A10" s="39" t="s">
        <v>17</v>
      </c>
      <c r="B10" s="16">
        <v>1119.8375177962616</v>
      </c>
      <c r="C10" s="82">
        <v>36.863</v>
      </c>
      <c r="D10" s="82">
        <v>30.777999999999999</v>
      </c>
      <c r="E10" s="82">
        <v>595.58644198006994</v>
      </c>
      <c r="F10" s="84">
        <v>2.6607693370100001</v>
      </c>
      <c r="G10" s="82">
        <v>155.44126666666665</v>
      </c>
      <c r="H10" s="83">
        <v>127.43762850027531</v>
      </c>
      <c r="I10" s="84">
        <v>0.38600000000000007</v>
      </c>
      <c r="J10" s="21">
        <v>822</v>
      </c>
      <c r="K10" s="22">
        <v>0</v>
      </c>
      <c r="L10" s="21">
        <v>84255</v>
      </c>
      <c r="M10" s="22">
        <v>0</v>
      </c>
      <c r="N10" s="21">
        <v>2538</v>
      </c>
      <c r="O10" s="22">
        <v>7018</v>
      </c>
      <c r="P10" s="93"/>
    </row>
    <row r="11" spans="1:16" ht="26.1" customHeight="1">
      <c r="A11" s="40" t="s">
        <v>18</v>
      </c>
      <c r="B11" s="15">
        <v>1795.160195882982</v>
      </c>
      <c r="C11" s="85">
        <v>30.841000000000001</v>
      </c>
      <c r="D11" s="85">
        <v>18.373000000000001</v>
      </c>
      <c r="E11" s="85">
        <v>658.08644701745004</v>
      </c>
      <c r="F11" s="87">
        <v>0.99658907059000001</v>
      </c>
      <c r="G11" s="85">
        <v>312.44710000000003</v>
      </c>
      <c r="H11" s="86">
        <v>56.181070895431148</v>
      </c>
      <c r="I11" s="87">
        <v>1.1550000000000002</v>
      </c>
      <c r="J11" s="23">
        <v>503</v>
      </c>
      <c r="K11" s="24">
        <v>0</v>
      </c>
      <c r="L11" s="23">
        <v>53625</v>
      </c>
      <c r="M11" s="24">
        <v>0</v>
      </c>
      <c r="N11" s="23">
        <v>2311</v>
      </c>
      <c r="O11" s="24">
        <v>8844</v>
      </c>
      <c r="P11" s="93"/>
    </row>
    <row r="12" spans="1:16" ht="26.1" customHeight="1">
      <c r="A12" s="39" t="s">
        <v>61</v>
      </c>
      <c r="B12" s="16">
        <v>3327.2294229862955</v>
      </c>
      <c r="C12" s="82">
        <v>19.946000000000002</v>
      </c>
      <c r="D12" s="82">
        <v>19.151</v>
      </c>
      <c r="E12" s="82">
        <v>673.18215916235999</v>
      </c>
      <c r="F12" s="84">
        <v>1.1367025804399999</v>
      </c>
      <c r="G12" s="82">
        <v>191.05969999999999</v>
      </c>
      <c r="H12" s="83">
        <v>84.756750600907296</v>
      </c>
      <c r="I12" s="84">
        <v>1.087</v>
      </c>
      <c r="J12" s="21">
        <v>548</v>
      </c>
      <c r="K12" s="22">
        <v>0</v>
      </c>
      <c r="L12" s="21">
        <v>51893</v>
      </c>
      <c r="M12" s="22">
        <v>0</v>
      </c>
      <c r="N12" s="21">
        <v>2901</v>
      </c>
      <c r="O12" s="22">
        <v>4681</v>
      </c>
      <c r="P12" s="93"/>
    </row>
    <row r="13" spans="1:16" ht="26.1" customHeight="1">
      <c r="A13" s="40" t="s">
        <v>19</v>
      </c>
      <c r="B13" s="15">
        <v>3766.1226394615719</v>
      </c>
      <c r="C13" s="85">
        <v>23.757000000000001</v>
      </c>
      <c r="D13" s="85">
        <v>22.834</v>
      </c>
      <c r="E13" s="85">
        <v>665.30820202722009</v>
      </c>
      <c r="F13" s="87">
        <v>0.62386792045000006</v>
      </c>
      <c r="G13" s="85">
        <v>300.32938000000001</v>
      </c>
      <c r="H13" s="86">
        <v>170.94508663681964</v>
      </c>
      <c r="I13" s="87">
        <v>22.250300000000003</v>
      </c>
      <c r="J13" s="23">
        <v>764</v>
      </c>
      <c r="K13" s="24">
        <v>0</v>
      </c>
      <c r="L13" s="23">
        <v>71960</v>
      </c>
      <c r="M13" s="24">
        <v>0</v>
      </c>
      <c r="N13" s="23">
        <v>3563</v>
      </c>
      <c r="O13" s="24">
        <v>13301</v>
      </c>
      <c r="P13" s="93"/>
    </row>
    <row r="14" spans="1:16" ht="26.1" customHeight="1">
      <c r="A14" s="39" t="s">
        <v>63</v>
      </c>
      <c r="B14" s="16">
        <v>1110.2511395219844</v>
      </c>
      <c r="C14" s="82">
        <v>64.12</v>
      </c>
      <c r="D14" s="82">
        <v>57.795000000000002</v>
      </c>
      <c r="E14" s="82">
        <v>686.75588853408999</v>
      </c>
      <c r="F14" s="84">
        <v>5.0600934253399998</v>
      </c>
      <c r="G14" s="82">
        <v>173.35124333333331</v>
      </c>
      <c r="H14" s="83">
        <v>59.8674363538411</v>
      </c>
      <c r="I14" s="84">
        <v>0.87133000000000005</v>
      </c>
      <c r="J14" s="21">
        <v>1021</v>
      </c>
      <c r="K14" s="22">
        <v>0</v>
      </c>
      <c r="L14" s="21">
        <v>139048</v>
      </c>
      <c r="M14" s="22">
        <v>0</v>
      </c>
      <c r="N14" s="21">
        <v>1353</v>
      </c>
      <c r="O14" s="22">
        <v>5402</v>
      </c>
      <c r="P14" s="93"/>
    </row>
    <row r="15" spans="1:16" ht="26.1" customHeight="1">
      <c r="A15" s="40" t="s">
        <v>20</v>
      </c>
      <c r="B15" s="15">
        <v>10135.159815691901</v>
      </c>
      <c r="C15" s="85">
        <v>126.244</v>
      </c>
      <c r="D15" s="85">
        <v>119.649</v>
      </c>
      <c r="E15" s="85">
        <v>2182.0955594898701</v>
      </c>
      <c r="F15" s="87">
        <v>32.244216674290001</v>
      </c>
      <c r="G15" s="85">
        <v>624.42661666666675</v>
      </c>
      <c r="H15" s="86">
        <v>298.06196551740948</v>
      </c>
      <c r="I15" s="87">
        <v>112.92830000000001</v>
      </c>
      <c r="J15" s="23">
        <v>2327</v>
      </c>
      <c r="K15" s="24">
        <v>32</v>
      </c>
      <c r="L15" s="23">
        <v>311418</v>
      </c>
      <c r="M15" s="24">
        <v>25765</v>
      </c>
      <c r="N15" s="23">
        <v>4622</v>
      </c>
      <c r="O15" s="24">
        <v>26373</v>
      </c>
      <c r="P15" s="93"/>
    </row>
    <row r="16" spans="1:16" ht="26.1" customHeight="1">
      <c r="A16" s="39" t="s">
        <v>21</v>
      </c>
      <c r="B16" s="16">
        <v>2624.5984236815093</v>
      </c>
      <c r="C16" s="82">
        <v>29.55</v>
      </c>
      <c r="D16" s="82">
        <v>23.436</v>
      </c>
      <c r="E16" s="82">
        <v>745.75356106948004</v>
      </c>
      <c r="F16" s="84">
        <v>1.37298031076</v>
      </c>
      <c r="G16" s="82">
        <v>236.84899999999999</v>
      </c>
      <c r="H16" s="83">
        <v>102.78552162638779</v>
      </c>
      <c r="I16" s="84">
        <v>1.0044999999999999</v>
      </c>
      <c r="J16" s="21">
        <v>710</v>
      </c>
      <c r="K16" s="22">
        <v>0</v>
      </c>
      <c r="L16" s="21">
        <v>77145</v>
      </c>
      <c r="M16" s="22">
        <v>0</v>
      </c>
      <c r="N16" s="21">
        <v>2120</v>
      </c>
      <c r="O16" s="22">
        <v>6475</v>
      </c>
      <c r="P16" s="93"/>
    </row>
    <row r="17" spans="1:16" ht="26.1" customHeight="1">
      <c r="A17" s="40" t="s">
        <v>22</v>
      </c>
      <c r="B17" s="15">
        <v>5072.9127301619255</v>
      </c>
      <c r="C17" s="85">
        <v>66.084000000000003</v>
      </c>
      <c r="D17" s="85">
        <v>61.869</v>
      </c>
      <c r="E17" s="85">
        <v>1631.3435527868201</v>
      </c>
      <c r="F17" s="87">
        <v>5.1416217553600001</v>
      </c>
      <c r="G17" s="85">
        <v>502.26774999999998</v>
      </c>
      <c r="H17" s="86">
        <v>372.16638044010216</v>
      </c>
      <c r="I17" s="87">
        <v>29.225000000000005</v>
      </c>
      <c r="J17" s="23">
        <v>1845</v>
      </c>
      <c r="K17" s="24">
        <v>6</v>
      </c>
      <c r="L17" s="23">
        <v>177945</v>
      </c>
      <c r="M17" s="24">
        <v>3860</v>
      </c>
      <c r="N17" s="23">
        <v>7803</v>
      </c>
      <c r="O17" s="24">
        <v>18301</v>
      </c>
      <c r="P17" s="93"/>
    </row>
    <row r="18" spans="1:16" ht="26.1" customHeight="1">
      <c r="A18" s="39" t="s">
        <v>23</v>
      </c>
      <c r="B18" s="16">
        <v>3193.2584943678376</v>
      </c>
      <c r="C18" s="82">
        <v>73.159000000000006</v>
      </c>
      <c r="D18" s="82">
        <v>63.987000000000002</v>
      </c>
      <c r="E18" s="82">
        <v>825.05163418788993</v>
      </c>
      <c r="F18" s="84">
        <v>14.8398561222</v>
      </c>
      <c r="G18" s="82">
        <v>523.62109999999996</v>
      </c>
      <c r="H18" s="83">
        <v>189.41825119617408</v>
      </c>
      <c r="I18" s="84">
        <v>57.664826000000012</v>
      </c>
      <c r="J18" s="21">
        <v>1112</v>
      </c>
      <c r="K18" s="22">
        <v>21</v>
      </c>
      <c r="L18" s="21">
        <v>146818</v>
      </c>
      <c r="M18" s="22">
        <v>15180</v>
      </c>
      <c r="N18" s="21">
        <v>4534</v>
      </c>
      <c r="O18" s="22">
        <v>21336</v>
      </c>
      <c r="P18" s="93"/>
    </row>
    <row r="19" spans="1:16" ht="26.1" customHeight="1">
      <c r="A19" s="40" t="s">
        <v>24</v>
      </c>
      <c r="B19" s="15">
        <v>3505.3873276173363</v>
      </c>
      <c r="C19" s="85">
        <v>8.6639999999999997</v>
      </c>
      <c r="D19" s="85">
        <v>8.3770000000000007</v>
      </c>
      <c r="E19" s="85">
        <v>636.78573376634995</v>
      </c>
      <c r="F19" s="87">
        <v>0.45760727271000001</v>
      </c>
      <c r="G19" s="85">
        <v>149.56077000000002</v>
      </c>
      <c r="H19" s="86">
        <v>83.959854542565665</v>
      </c>
      <c r="I19" s="87">
        <v>0.8640000000000001</v>
      </c>
      <c r="J19" s="23">
        <v>357</v>
      </c>
      <c r="K19" s="24">
        <v>0</v>
      </c>
      <c r="L19" s="23">
        <v>29145</v>
      </c>
      <c r="M19" s="24">
        <v>0</v>
      </c>
      <c r="N19" s="23">
        <v>2335</v>
      </c>
      <c r="O19" s="24">
        <v>4269</v>
      </c>
      <c r="P19" s="93"/>
    </row>
    <row r="20" spans="1:16" ht="25.5" customHeight="1">
      <c r="A20" s="39" t="s">
        <v>59</v>
      </c>
      <c r="B20" s="16">
        <v>868.00709779431463</v>
      </c>
      <c r="C20" s="82">
        <v>52.212000000000003</v>
      </c>
      <c r="D20" s="82">
        <v>49.573999999999998</v>
      </c>
      <c r="E20" s="82">
        <v>628.24957377750002</v>
      </c>
      <c r="F20" s="84">
        <v>6.9033980462400004</v>
      </c>
      <c r="G20" s="82">
        <v>156.95965000000004</v>
      </c>
      <c r="H20" s="83">
        <v>342.87372204072227</v>
      </c>
      <c r="I20" s="84">
        <v>66.052999999999997</v>
      </c>
      <c r="J20" s="21">
        <v>1896</v>
      </c>
      <c r="K20" s="22">
        <v>8</v>
      </c>
      <c r="L20" s="21">
        <v>211135</v>
      </c>
      <c r="M20" s="22">
        <v>4430</v>
      </c>
      <c r="N20" s="21">
        <v>3172</v>
      </c>
      <c r="O20" s="22">
        <v>13041</v>
      </c>
      <c r="P20" s="93"/>
    </row>
    <row r="21" spans="1:16" ht="26.1" customHeight="1" thickBot="1">
      <c r="A21" s="40" t="s">
        <v>25</v>
      </c>
      <c r="B21" s="15">
        <v>3246.9444463205759</v>
      </c>
      <c r="C21" s="85">
        <v>164.21700000000001</v>
      </c>
      <c r="D21" s="85">
        <v>148.863</v>
      </c>
      <c r="E21" s="85">
        <v>1828.85102470124</v>
      </c>
      <c r="F21" s="87">
        <v>24.909553675849999</v>
      </c>
      <c r="G21" s="85">
        <v>824.73472666666669</v>
      </c>
      <c r="H21" s="86">
        <v>531.42875645496429</v>
      </c>
      <c r="I21" s="87">
        <v>117.70533330000004</v>
      </c>
      <c r="J21" s="23">
        <v>2840</v>
      </c>
      <c r="K21" s="24">
        <v>36</v>
      </c>
      <c r="L21" s="23">
        <v>370116</v>
      </c>
      <c r="M21" s="24">
        <v>27440</v>
      </c>
      <c r="N21" s="23">
        <v>7489</v>
      </c>
      <c r="O21" s="24">
        <v>34131</v>
      </c>
      <c r="P21" s="93"/>
    </row>
    <row r="22" spans="1:16" ht="30" customHeight="1" thickBot="1">
      <c r="A22" s="41" t="s">
        <v>65</v>
      </c>
      <c r="B22" s="25">
        <f t="shared" ref="B22:I22" si="0">SUM(B6:B21)</f>
        <v>52417.950369294958</v>
      </c>
      <c r="C22" s="25">
        <f t="shared" si="0"/>
        <v>911.83799999999997</v>
      </c>
      <c r="D22" s="25">
        <f t="shared" ref="D22" si="1">SUM(D6:D21)</f>
        <v>823.24999999999977</v>
      </c>
      <c r="E22" s="25">
        <f t="shared" si="0"/>
        <v>15033.61830702181</v>
      </c>
      <c r="F22" s="25">
        <f t="shared" si="0"/>
        <v>106.26977598812002</v>
      </c>
      <c r="G22" s="25">
        <f t="shared" si="0"/>
        <v>5091.1070383333326</v>
      </c>
      <c r="H22" s="25">
        <f t="shared" si="0"/>
        <v>3085.1086741457411</v>
      </c>
      <c r="I22" s="25">
        <f t="shared" si="0"/>
        <v>445.3247523</v>
      </c>
      <c r="J22" s="25">
        <f t="shared" ref="J22:O22" si="2">SUM(J6:J21)</f>
        <v>18426</v>
      </c>
      <c r="K22" s="25">
        <f t="shared" si="2"/>
        <v>104</v>
      </c>
      <c r="L22" s="25">
        <f t="shared" si="2"/>
        <v>2167383</v>
      </c>
      <c r="M22" s="25">
        <f t="shared" si="2"/>
        <v>77475</v>
      </c>
      <c r="N22" s="25">
        <f t="shared" si="2"/>
        <v>55534</v>
      </c>
      <c r="O22" s="25">
        <f t="shared" si="2"/>
        <v>209985</v>
      </c>
      <c r="P22" s="93"/>
    </row>
    <row r="23" spans="1:16" ht="28.5" customHeight="1" thickBot="1">
      <c r="A23" s="42" t="s">
        <v>38</v>
      </c>
      <c r="B23" s="43">
        <f>B22+'شرق استان در مرداد 1401-1 '!B19</f>
        <v>107783.87795386699</v>
      </c>
      <c r="C23" s="43">
        <f>SUM(C22,'شرق استان در مرداد 1401-1 '!C19)</f>
        <v>1650.7939999999999</v>
      </c>
      <c r="D23" s="43">
        <f>SUM(D22,'شرق استان در مرداد 1401-1 '!D19)</f>
        <v>1489.5249999999999</v>
      </c>
      <c r="E23" s="43">
        <f>E22+'شرق استان در مرداد 1401-1 '!E19</f>
        <v>29068.409119214019</v>
      </c>
      <c r="F23" s="43">
        <f>F22+'شرق استان در مرداد 1401-1 '!F19</f>
        <v>157.38800004835002</v>
      </c>
      <c r="G23" s="78">
        <f>G22+'شرق استان در مرداد 1401-1 '!G19</f>
        <v>9200.4183643333308</v>
      </c>
      <c r="H23" s="43">
        <f>H22+'شرق استان در مرداد 1401-1 '!H19</f>
        <v>5185.1109551604441</v>
      </c>
      <c r="I23" s="43">
        <f>I22+'شرق استان در مرداد 1401-1 '!I19</f>
        <v>681.5263923</v>
      </c>
      <c r="J23" s="43">
        <f>J22+'شرق استان در مرداد 1401-1 '!J19</f>
        <v>31485</v>
      </c>
      <c r="K23" s="43">
        <f>K22+'شرق استان در مرداد 1401-1 '!K19</f>
        <v>136</v>
      </c>
      <c r="L23" s="43">
        <f>L22+'شرق استان در مرداد 1401-1 '!L19</f>
        <v>3744643</v>
      </c>
      <c r="M23" s="43">
        <f>M22+'شرق استان در مرداد 1401-1 '!M19</f>
        <v>99375</v>
      </c>
      <c r="N23" s="43">
        <f>N22+'شرق استان در مرداد 1401-1 '!N19</f>
        <v>118399</v>
      </c>
      <c r="O23" s="43">
        <f>O22+'شرق استان در مرداد 1401-1 '!O19</f>
        <v>373296</v>
      </c>
      <c r="P23" s="94"/>
    </row>
    <row r="24" spans="1:16">
      <c r="G24" s="13"/>
      <c r="P24" s="14"/>
    </row>
    <row r="25" spans="1:16"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L26" s="14"/>
      <c r="M26" s="14"/>
      <c r="N26" s="14"/>
      <c r="O26" s="14"/>
    </row>
    <row r="27" spans="1:16">
      <c r="G27" s="13"/>
      <c r="H27" s="13"/>
      <c r="I27" s="13"/>
      <c r="J27" s="13"/>
      <c r="K27" s="13"/>
      <c r="L27" s="13"/>
      <c r="M27" s="13"/>
      <c r="N27" s="13"/>
      <c r="O27" s="13"/>
      <c r="P27" s="13"/>
    </row>
  </sheetData>
  <mergeCells count="12">
    <mergeCell ref="L4:M4"/>
    <mergeCell ref="N4:O4"/>
    <mergeCell ref="P4:P23"/>
    <mergeCell ref="A1:P1"/>
    <mergeCell ref="A2:P2"/>
    <mergeCell ref="A3:P3"/>
    <mergeCell ref="A4:A5"/>
    <mergeCell ref="B4:B5"/>
    <mergeCell ref="E4:F4"/>
    <mergeCell ref="G4:I4"/>
    <mergeCell ref="J4:K4"/>
    <mergeCell ref="C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rightToLeft="1" view="pageBreakPreview" zoomScale="70" zoomScaleNormal="60" zoomScaleSheetLayoutView="70" workbookViewId="0">
      <selection activeCell="A7" sqref="A7"/>
    </sheetView>
  </sheetViews>
  <sheetFormatPr defaultRowHeight="15"/>
  <cols>
    <col min="1" max="1" width="13.7109375" customWidth="1"/>
    <col min="2" max="2" width="7.42578125" customWidth="1"/>
    <col min="3" max="3" width="8" customWidth="1"/>
    <col min="4" max="4" width="9.140625" customWidth="1"/>
    <col min="5" max="5" width="6.85546875" customWidth="1"/>
    <col min="6" max="6" width="6.28515625" customWidth="1"/>
    <col min="7" max="7" width="7.5703125" customWidth="1"/>
    <col min="8" max="8" width="7.28515625" customWidth="1"/>
    <col min="9" max="9" width="5.42578125" customWidth="1"/>
    <col min="10" max="10" width="10.140625" customWidth="1"/>
    <col min="11" max="11" width="9.7109375" customWidth="1"/>
    <col min="12" max="12" width="7.42578125" customWidth="1"/>
    <col min="13" max="13" width="11.28515625" customWidth="1"/>
    <col min="14" max="14" width="9.140625" customWidth="1"/>
    <col min="15" max="15" width="8.5703125" customWidth="1"/>
    <col min="16" max="16" width="7.140625" customWidth="1"/>
    <col min="17" max="17" width="10" customWidth="1"/>
    <col min="18" max="18" width="6.7109375" customWidth="1"/>
    <col min="19" max="19" width="12.85546875" customWidth="1"/>
    <col min="20" max="20" width="6.28515625" customWidth="1"/>
  </cols>
  <sheetData>
    <row r="1" spans="1:20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.950000000000003" customHeight="1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38.1" customHeight="1" thickBot="1">
      <c r="A3" s="105" t="s">
        <v>75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ht="34.5" customHeight="1" thickTop="1" thickBot="1">
      <c r="A4" s="126" t="s">
        <v>56</v>
      </c>
      <c r="B4" s="137" t="s">
        <v>73</v>
      </c>
      <c r="C4" s="106" t="s">
        <v>39</v>
      </c>
      <c r="D4" s="106" t="s">
        <v>40</v>
      </c>
      <c r="E4" s="110" t="s">
        <v>41</v>
      </c>
      <c r="F4" s="110"/>
      <c r="G4" s="110"/>
      <c r="H4" s="110"/>
      <c r="I4" s="111"/>
      <c r="J4" s="109" t="s">
        <v>42</v>
      </c>
      <c r="K4" s="110"/>
      <c r="L4" s="111"/>
      <c r="M4" s="109" t="s">
        <v>62</v>
      </c>
      <c r="N4" s="110"/>
      <c r="O4" s="110"/>
      <c r="P4" s="110"/>
      <c r="Q4" s="110"/>
      <c r="R4" s="110"/>
      <c r="S4" s="111"/>
      <c r="T4" s="129" t="s">
        <v>72</v>
      </c>
    </row>
    <row r="5" spans="1:20" ht="27.75" customHeight="1">
      <c r="A5" s="127"/>
      <c r="B5" s="138"/>
      <c r="C5" s="107"/>
      <c r="D5" s="107"/>
      <c r="E5" s="120" t="s">
        <v>43</v>
      </c>
      <c r="F5" s="122" t="s">
        <v>44</v>
      </c>
      <c r="G5" s="124" t="s">
        <v>45</v>
      </c>
      <c r="H5" s="116" t="s">
        <v>46</v>
      </c>
      <c r="I5" s="118" t="s">
        <v>47</v>
      </c>
      <c r="J5" s="112" t="s">
        <v>48</v>
      </c>
      <c r="K5" s="113"/>
      <c r="L5" s="118" t="s">
        <v>49</v>
      </c>
      <c r="M5" s="122" t="s">
        <v>50</v>
      </c>
      <c r="N5" s="124" t="s">
        <v>51</v>
      </c>
      <c r="O5" s="124" t="s">
        <v>52</v>
      </c>
      <c r="P5" s="124" t="s">
        <v>53</v>
      </c>
      <c r="Q5" s="124" t="s">
        <v>54</v>
      </c>
      <c r="R5" s="116" t="s">
        <v>55</v>
      </c>
      <c r="S5" s="114" t="s">
        <v>47</v>
      </c>
      <c r="T5" s="130"/>
    </row>
    <row r="6" spans="1:20" ht="32.25" customHeight="1" thickBot="1">
      <c r="A6" s="128"/>
      <c r="B6" s="139"/>
      <c r="C6" s="108"/>
      <c r="D6" s="108"/>
      <c r="E6" s="121"/>
      <c r="F6" s="123"/>
      <c r="G6" s="125"/>
      <c r="H6" s="117"/>
      <c r="I6" s="119"/>
      <c r="J6" s="11" t="s">
        <v>57</v>
      </c>
      <c r="K6" s="12" t="s">
        <v>58</v>
      </c>
      <c r="L6" s="141"/>
      <c r="M6" s="132"/>
      <c r="N6" s="133"/>
      <c r="O6" s="133"/>
      <c r="P6" s="133"/>
      <c r="Q6" s="133"/>
      <c r="R6" s="140"/>
      <c r="S6" s="115"/>
      <c r="T6" s="130"/>
    </row>
    <row r="7" spans="1:20" ht="26.1" customHeight="1">
      <c r="A7" s="66" t="s">
        <v>13</v>
      </c>
      <c r="B7" s="2">
        <v>1</v>
      </c>
      <c r="C7" s="79">
        <v>3</v>
      </c>
      <c r="D7" s="81">
        <v>87</v>
      </c>
      <c r="E7" s="2">
        <v>0</v>
      </c>
      <c r="F7" s="1">
        <v>3</v>
      </c>
      <c r="G7" s="1">
        <v>8</v>
      </c>
      <c r="H7" s="1">
        <v>12</v>
      </c>
      <c r="I7" s="9">
        <f>SUM(E7:H7)</f>
        <v>23</v>
      </c>
      <c r="J7" s="2">
        <v>20069</v>
      </c>
      <c r="K7" s="1">
        <v>18834</v>
      </c>
      <c r="L7" s="9">
        <v>548</v>
      </c>
      <c r="M7" s="7">
        <v>32566</v>
      </c>
      <c r="N7" s="3">
        <v>1137</v>
      </c>
      <c r="O7" s="3">
        <v>690</v>
      </c>
      <c r="P7" s="3">
        <v>385</v>
      </c>
      <c r="Q7" s="3">
        <v>4326</v>
      </c>
      <c r="R7" s="3">
        <v>347</v>
      </c>
      <c r="S7" s="63">
        <f>SUM(M7:R7)</f>
        <v>39451</v>
      </c>
      <c r="T7" s="130"/>
    </row>
    <row r="8" spans="1:20" ht="26.1" customHeight="1">
      <c r="A8" s="67" t="s">
        <v>14</v>
      </c>
      <c r="B8" s="5"/>
      <c r="C8" s="5">
        <v>2</v>
      </c>
      <c r="D8" s="10">
        <v>55</v>
      </c>
      <c r="E8" s="5">
        <v>0</v>
      </c>
      <c r="F8" s="4">
        <v>2</v>
      </c>
      <c r="G8" s="4">
        <v>6</v>
      </c>
      <c r="H8" s="4">
        <v>5</v>
      </c>
      <c r="I8" s="10">
        <f t="shared" ref="I8:I22" si="0">SUM(E8:H8)</f>
        <v>13</v>
      </c>
      <c r="J8" s="5">
        <v>5775</v>
      </c>
      <c r="K8" s="4">
        <v>14570</v>
      </c>
      <c r="L8" s="10">
        <v>424</v>
      </c>
      <c r="M8" s="8">
        <v>17792</v>
      </c>
      <c r="N8" s="6">
        <v>565</v>
      </c>
      <c r="O8" s="6">
        <v>499</v>
      </c>
      <c r="P8" s="6">
        <v>96</v>
      </c>
      <c r="Q8" s="6">
        <v>1640</v>
      </c>
      <c r="R8" s="6">
        <v>177</v>
      </c>
      <c r="S8" s="64">
        <f t="shared" ref="S8:S22" si="1">SUM(M8:R8)</f>
        <v>20769</v>
      </c>
      <c r="T8" s="130"/>
    </row>
    <row r="9" spans="1:20" ht="26.1" customHeight="1">
      <c r="A9" s="66" t="s">
        <v>15</v>
      </c>
      <c r="B9" s="2"/>
      <c r="C9" s="2">
        <v>2</v>
      </c>
      <c r="D9" s="9">
        <v>51</v>
      </c>
      <c r="E9" s="2">
        <v>0</v>
      </c>
      <c r="F9" s="1">
        <v>3</v>
      </c>
      <c r="G9" s="1">
        <v>7</v>
      </c>
      <c r="H9" s="1">
        <v>5</v>
      </c>
      <c r="I9" s="9">
        <f t="shared" si="0"/>
        <v>15</v>
      </c>
      <c r="J9" s="2">
        <v>9330</v>
      </c>
      <c r="K9" s="1">
        <v>15317</v>
      </c>
      <c r="L9" s="9">
        <v>543</v>
      </c>
      <c r="M9" s="7">
        <v>21234</v>
      </c>
      <c r="N9" s="3">
        <v>665</v>
      </c>
      <c r="O9" s="3">
        <v>535</v>
      </c>
      <c r="P9" s="3">
        <v>147</v>
      </c>
      <c r="Q9" s="3">
        <v>2435</v>
      </c>
      <c r="R9" s="3">
        <v>174</v>
      </c>
      <c r="S9" s="63">
        <f t="shared" si="1"/>
        <v>25190</v>
      </c>
      <c r="T9" s="130"/>
    </row>
    <row r="10" spans="1:20" ht="26.1" customHeight="1">
      <c r="A10" s="67" t="s">
        <v>16</v>
      </c>
      <c r="B10" s="5">
        <v>1</v>
      </c>
      <c r="C10" s="5">
        <v>1</v>
      </c>
      <c r="D10" s="10">
        <v>106</v>
      </c>
      <c r="E10" s="5">
        <v>0</v>
      </c>
      <c r="F10" s="4">
        <v>3</v>
      </c>
      <c r="G10" s="4">
        <v>11</v>
      </c>
      <c r="H10" s="4">
        <v>8</v>
      </c>
      <c r="I10" s="10">
        <f t="shared" si="0"/>
        <v>22</v>
      </c>
      <c r="J10" s="5">
        <v>25102</v>
      </c>
      <c r="K10" s="4">
        <v>11644</v>
      </c>
      <c r="L10" s="10">
        <v>879</v>
      </c>
      <c r="M10" s="8">
        <v>31437</v>
      </c>
      <c r="N10" s="6">
        <v>786</v>
      </c>
      <c r="O10" s="6">
        <v>809</v>
      </c>
      <c r="P10" s="6">
        <v>492</v>
      </c>
      <c r="Q10" s="6">
        <v>3769</v>
      </c>
      <c r="R10" s="6">
        <v>332</v>
      </c>
      <c r="S10" s="64">
        <f t="shared" si="1"/>
        <v>37625</v>
      </c>
      <c r="T10" s="130"/>
    </row>
    <row r="11" spans="1:20" ht="26.1" customHeight="1">
      <c r="A11" s="66" t="s">
        <v>17</v>
      </c>
      <c r="B11" s="2">
        <v>1</v>
      </c>
      <c r="C11" s="2">
        <v>2</v>
      </c>
      <c r="D11" s="9">
        <v>26</v>
      </c>
      <c r="E11" s="2">
        <v>0</v>
      </c>
      <c r="F11" s="1">
        <v>2</v>
      </c>
      <c r="G11" s="1">
        <v>7</v>
      </c>
      <c r="H11" s="1">
        <v>4</v>
      </c>
      <c r="I11" s="9">
        <f t="shared" si="0"/>
        <v>13</v>
      </c>
      <c r="J11" s="2">
        <v>11053</v>
      </c>
      <c r="K11" s="1">
        <v>14017</v>
      </c>
      <c r="L11" s="9">
        <v>391</v>
      </c>
      <c r="M11" s="7">
        <v>20796</v>
      </c>
      <c r="N11" s="3">
        <v>573</v>
      </c>
      <c r="O11" s="3">
        <v>799</v>
      </c>
      <c r="P11" s="3">
        <v>145</v>
      </c>
      <c r="Q11" s="3">
        <v>2978</v>
      </c>
      <c r="R11" s="3">
        <v>170</v>
      </c>
      <c r="S11" s="63">
        <f t="shared" si="1"/>
        <v>25461</v>
      </c>
      <c r="T11" s="130"/>
    </row>
    <row r="12" spans="1:20" ht="26.1" customHeight="1">
      <c r="A12" s="67" t="s">
        <v>18</v>
      </c>
      <c r="B12" s="5"/>
      <c r="C12" s="5">
        <v>3</v>
      </c>
      <c r="D12" s="10">
        <v>62</v>
      </c>
      <c r="E12" s="5">
        <v>0</v>
      </c>
      <c r="F12" s="4">
        <v>1</v>
      </c>
      <c r="G12" s="4">
        <v>12</v>
      </c>
      <c r="H12" s="4">
        <v>2</v>
      </c>
      <c r="I12" s="10">
        <f t="shared" si="0"/>
        <v>15</v>
      </c>
      <c r="J12" s="5">
        <v>5204</v>
      </c>
      <c r="K12" s="4">
        <v>12602</v>
      </c>
      <c r="L12" s="10">
        <v>311</v>
      </c>
      <c r="M12" s="8">
        <v>16264</v>
      </c>
      <c r="N12" s="6">
        <v>506</v>
      </c>
      <c r="O12" s="6">
        <v>383</v>
      </c>
      <c r="P12" s="6">
        <v>51</v>
      </c>
      <c r="Q12" s="6">
        <v>804</v>
      </c>
      <c r="R12" s="6">
        <v>109</v>
      </c>
      <c r="S12" s="64">
        <f t="shared" si="1"/>
        <v>18117</v>
      </c>
      <c r="T12" s="130"/>
    </row>
    <row r="13" spans="1:20" ht="26.1" customHeight="1">
      <c r="A13" s="66" t="s">
        <v>61</v>
      </c>
      <c r="B13" s="2"/>
      <c r="C13" s="2">
        <v>1</v>
      </c>
      <c r="D13" s="9">
        <v>56</v>
      </c>
      <c r="E13" s="2">
        <v>0</v>
      </c>
      <c r="F13" s="1">
        <v>0</v>
      </c>
      <c r="G13" s="1">
        <v>6</v>
      </c>
      <c r="H13" s="1">
        <v>2</v>
      </c>
      <c r="I13" s="9">
        <f t="shared" si="0"/>
        <v>8</v>
      </c>
      <c r="J13" s="2">
        <v>2178</v>
      </c>
      <c r="K13" s="1">
        <v>15310</v>
      </c>
      <c r="L13" s="9">
        <v>284</v>
      </c>
      <c r="M13" s="7">
        <v>15390</v>
      </c>
      <c r="N13" s="3">
        <v>564</v>
      </c>
      <c r="O13" s="3">
        <v>481</v>
      </c>
      <c r="P13" s="3">
        <v>63</v>
      </c>
      <c r="Q13" s="3">
        <v>1154</v>
      </c>
      <c r="R13" s="3">
        <v>120</v>
      </c>
      <c r="S13" s="63">
        <f t="shared" si="1"/>
        <v>17772</v>
      </c>
      <c r="T13" s="130"/>
    </row>
    <row r="14" spans="1:20" ht="26.1" customHeight="1">
      <c r="A14" s="67" t="s">
        <v>19</v>
      </c>
      <c r="B14" s="5">
        <v>3</v>
      </c>
      <c r="C14" s="5">
        <v>4</v>
      </c>
      <c r="D14" s="10">
        <v>155</v>
      </c>
      <c r="E14" s="5">
        <v>1</v>
      </c>
      <c r="F14" s="4">
        <v>5</v>
      </c>
      <c r="G14" s="4">
        <v>8</v>
      </c>
      <c r="H14" s="4">
        <v>6</v>
      </c>
      <c r="I14" s="10">
        <f t="shared" si="0"/>
        <v>20</v>
      </c>
      <c r="J14" s="5">
        <v>20507</v>
      </c>
      <c r="K14" s="4">
        <v>12398</v>
      </c>
      <c r="L14" s="10">
        <v>277</v>
      </c>
      <c r="M14" s="8">
        <v>27425</v>
      </c>
      <c r="N14" s="6">
        <v>1046</v>
      </c>
      <c r="O14" s="6">
        <v>276</v>
      </c>
      <c r="P14" s="6">
        <v>104</v>
      </c>
      <c r="Q14" s="6">
        <v>3977</v>
      </c>
      <c r="R14" s="6">
        <v>354</v>
      </c>
      <c r="S14" s="64">
        <f t="shared" si="1"/>
        <v>33182</v>
      </c>
      <c r="T14" s="130"/>
    </row>
    <row r="15" spans="1:20" ht="25.5" customHeight="1">
      <c r="A15" s="66" t="s">
        <v>63</v>
      </c>
      <c r="B15" s="2">
        <v>2</v>
      </c>
      <c r="C15" s="2">
        <v>4</v>
      </c>
      <c r="D15" s="9">
        <v>64</v>
      </c>
      <c r="E15" s="2">
        <v>0</v>
      </c>
      <c r="F15" s="1">
        <v>2</v>
      </c>
      <c r="G15" s="1">
        <v>9</v>
      </c>
      <c r="H15" s="1">
        <v>5</v>
      </c>
      <c r="I15" s="1">
        <f t="shared" si="0"/>
        <v>16</v>
      </c>
      <c r="J15" s="2">
        <v>12682</v>
      </c>
      <c r="K15" s="1">
        <v>15776</v>
      </c>
      <c r="L15" s="9">
        <v>791</v>
      </c>
      <c r="M15" s="7">
        <v>25189</v>
      </c>
      <c r="N15" s="3">
        <v>641</v>
      </c>
      <c r="O15" s="3">
        <v>618</v>
      </c>
      <c r="P15" s="3">
        <v>382</v>
      </c>
      <c r="Q15" s="3">
        <v>2205</v>
      </c>
      <c r="R15" s="3">
        <v>214</v>
      </c>
      <c r="S15" s="63">
        <f t="shared" si="1"/>
        <v>29249</v>
      </c>
      <c r="T15" s="130"/>
    </row>
    <row r="16" spans="1:20" ht="26.1" customHeight="1">
      <c r="A16" s="67" t="s">
        <v>20</v>
      </c>
      <c r="B16" s="5">
        <v>3</v>
      </c>
      <c r="C16" s="5">
        <v>3</v>
      </c>
      <c r="D16" s="10">
        <v>171</v>
      </c>
      <c r="E16" s="5">
        <v>0</v>
      </c>
      <c r="F16" s="4">
        <v>9</v>
      </c>
      <c r="G16" s="4">
        <v>10</v>
      </c>
      <c r="H16" s="4">
        <v>20</v>
      </c>
      <c r="I16" s="10">
        <f t="shared" si="0"/>
        <v>39</v>
      </c>
      <c r="J16" s="5">
        <v>126307</v>
      </c>
      <c r="K16" s="4">
        <v>31410</v>
      </c>
      <c r="L16" s="10">
        <v>1575</v>
      </c>
      <c r="M16" s="8">
        <v>129622</v>
      </c>
      <c r="N16" s="6">
        <v>4800</v>
      </c>
      <c r="O16" s="6">
        <v>1459</v>
      </c>
      <c r="P16" s="6">
        <v>1350</v>
      </c>
      <c r="Q16" s="6">
        <v>21182</v>
      </c>
      <c r="R16" s="6">
        <v>879</v>
      </c>
      <c r="S16" s="64">
        <f t="shared" si="1"/>
        <v>159292</v>
      </c>
      <c r="T16" s="130"/>
    </row>
    <row r="17" spans="1:20" ht="26.1" customHeight="1">
      <c r="A17" s="66" t="s">
        <v>21</v>
      </c>
      <c r="B17" s="2">
        <v>1</v>
      </c>
      <c r="C17" s="2">
        <v>4</v>
      </c>
      <c r="D17" s="9">
        <v>140</v>
      </c>
      <c r="E17" s="2">
        <v>1</v>
      </c>
      <c r="F17" s="1">
        <v>1</v>
      </c>
      <c r="G17" s="1">
        <v>8</v>
      </c>
      <c r="H17" s="1">
        <v>5</v>
      </c>
      <c r="I17" s="9">
        <f t="shared" si="0"/>
        <v>15</v>
      </c>
      <c r="J17" s="2">
        <v>6319</v>
      </c>
      <c r="K17" s="1">
        <v>15010</v>
      </c>
      <c r="L17" s="9">
        <v>371</v>
      </c>
      <c r="M17" s="7">
        <v>19155</v>
      </c>
      <c r="N17" s="3">
        <v>754</v>
      </c>
      <c r="O17" s="3">
        <v>428</v>
      </c>
      <c r="P17" s="3">
        <v>99</v>
      </c>
      <c r="Q17" s="3">
        <v>1073</v>
      </c>
      <c r="R17" s="3">
        <v>191</v>
      </c>
      <c r="S17" s="63">
        <f t="shared" si="1"/>
        <v>21700</v>
      </c>
      <c r="T17" s="130"/>
    </row>
    <row r="18" spans="1:20" ht="26.1" customHeight="1">
      <c r="A18" s="67" t="s">
        <v>22</v>
      </c>
      <c r="B18" s="5">
        <v>3</v>
      </c>
      <c r="C18" s="5">
        <v>6</v>
      </c>
      <c r="D18" s="10">
        <v>216</v>
      </c>
      <c r="E18" s="5">
        <v>0</v>
      </c>
      <c r="F18" s="4">
        <v>5</v>
      </c>
      <c r="G18" s="4">
        <v>16</v>
      </c>
      <c r="H18" s="4">
        <v>13</v>
      </c>
      <c r="I18" s="10">
        <f t="shared" si="0"/>
        <v>34</v>
      </c>
      <c r="J18" s="5">
        <v>47335</v>
      </c>
      <c r="K18" s="4">
        <v>34630</v>
      </c>
      <c r="L18" s="10">
        <v>847</v>
      </c>
      <c r="M18" s="8">
        <v>70093</v>
      </c>
      <c r="N18" s="6">
        <v>2491</v>
      </c>
      <c r="O18" s="6">
        <v>1063</v>
      </c>
      <c r="P18" s="6">
        <v>315</v>
      </c>
      <c r="Q18" s="6">
        <v>8246</v>
      </c>
      <c r="R18" s="6">
        <v>604</v>
      </c>
      <c r="S18" s="64">
        <f t="shared" si="1"/>
        <v>82812</v>
      </c>
      <c r="T18" s="130"/>
    </row>
    <row r="19" spans="1:20" ht="24" customHeight="1">
      <c r="A19" s="66" t="s">
        <v>23</v>
      </c>
      <c r="B19" s="2">
        <v>1</v>
      </c>
      <c r="C19" s="2">
        <v>2</v>
      </c>
      <c r="D19" s="9">
        <v>59</v>
      </c>
      <c r="E19" s="2">
        <v>1</v>
      </c>
      <c r="F19" s="1">
        <v>3</v>
      </c>
      <c r="G19" s="1">
        <v>13</v>
      </c>
      <c r="H19" s="1">
        <v>13</v>
      </c>
      <c r="I19" s="9">
        <f t="shared" si="0"/>
        <v>30</v>
      </c>
      <c r="J19" s="2">
        <v>54800</v>
      </c>
      <c r="K19" s="1">
        <v>29221</v>
      </c>
      <c r="L19" s="9">
        <v>629</v>
      </c>
      <c r="M19" s="7">
        <v>69722</v>
      </c>
      <c r="N19" s="3">
        <v>2115</v>
      </c>
      <c r="O19" s="3">
        <v>861</v>
      </c>
      <c r="P19" s="3">
        <v>608</v>
      </c>
      <c r="Q19" s="3">
        <v>10885</v>
      </c>
      <c r="R19" s="3">
        <v>459</v>
      </c>
      <c r="S19" s="63">
        <f t="shared" si="1"/>
        <v>84650</v>
      </c>
      <c r="T19" s="130"/>
    </row>
    <row r="20" spans="1:20" ht="26.1" customHeight="1">
      <c r="A20" s="67" t="s">
        <v>24</v>
      </c>
      <c r="B20" s="5">
        <v>2</v>
      </c>
      <c r="C20" s="5">
        <v>2</v>
      </c>
      <c r="D20" s="10">
        <v>100</v>
      </c>
      <c r="E20" s="5">
        <v>0</v>
      </c>
      <c r="F20" s="4">
        <v>0</v>
      </c>
      <c r="G20" s="4">
        <v>10</v>
      </c>
      <c r="H20" s="4">
        <v>4</v>
      </c>
      <c r="I20" s="10">
        <f t="shared" si="0"/>
        <v>14</v>
      </c>
      <c r="J20" s="5">
        <v>7430</v>
      </c>
      <c r="K20" s="4">
        <v>8285</v>
      </c>
      <c r="L20" s="10">
        <v>95</v>
      </c>
      <c r="M20" s="8">
        <v>13740</v>
      </c>
      <c r="N20" s="6">
        <v>556</v>
      </c>
      <c r="O20" s="6">
        <v>258</v>
      </c>
      <c r="P20" s="6">
        <v>59</v>
      </c>
      <c r="Q20" s="6">
        <v>1023</v>
      </c>
      <c r="R20" s="6">
        <v>174</v>
      </c>
      <c r="S20" s="64">
        <f t="shared" si="1"/>
        <v>15810</v>
      </c>
      <c r="T20" s="130"/>
    </row>
    <row r="21" spans="1:20" ht="26.1" customHeight="1">
      <c r="A21" s="66" t="s">
        <v>59</v>
      </c>
      <c r="B21" s="2">
        <v>1</v>
      </c>
      <c r="C21" s="2">
        <v>2</v>
      </c>
      <c r="D21" s="9">
        <v>73</v>
      </c>
      <c r="E21" s="2">
        <v>0</v>
      </c>
      <c r="F21" s="1">
        <v>2</v>
      </c>
      <c r="G21" s="1">
        <v>9</v>
      </c>
      <c r="H21" s="1">
        <v>14</v>
      </c>
      <c r="I21" s="9">
        <f t="shared" si="0"/>
        <v>25</v>
      </c>
      <c r="J21" s="2">
        <v>52822</v>
      </c>
      <c r="K21" s="1">
        <v>10675</v>
      </c>
      <c r="L21" s="9">
        <v>550</v>
      </c>
      <c r="M21" s="7">
        <v>54194</v>
      </c>
      <c r="N21" s="3">
        <v>2658</v>
      </c>
      <c r="O21" s="3">
        <v>637</v>
      </c>
      <c r="P21" s="3">
        <v>130</v>
      </c>
      <c r="Q21" s="3">
        <v>5671</v>
      </c>
      <c r="R21" s="3">
        <v>757</v>
      </c>
      <c r="S21" s="63">
        <f t="shared" si="1"/>
        <v>64047</v>
      </c>
      <c r="T21" s="130"/>
    </row>
    <row r="22" spans="1:20" ht="26.1" customHeight="1" thickBot="1">
      <c r="A22" s="68" t="s">
        <v>25</v>
      </c>
      <c r="B22" s="26">
        <v>1</v>
      </c>
      <c r="C22" s="26">
        <v>2</v>
      </c>
      <c r="D22" s="27">
        <v>232</v>
      </c>
      <c r="E22" s="26">
        <v>4</v>
      </c>
      <c r="F22" s="28">
        <v>9</v>
      </c>
      <c r="G22" s="28">
        <v>17</v>
      </c>
      <c r="H22" s="28">
        <v>22</v>
      </c>
      <c r="I22" s="27">
        <f t="shared" si="0"/>
        <v>52</v>
      </c>
      <c r="J22" s="26">
        <v>127583</v>
      </c>
      <c r="K22" s="28">
        <v>40786</v>
      </c>
      <c r="L22" s="27">
        <v>1704</v>
      </c>
      <c r="M22" s="29">
        <v>140023</v>
      </c>
      <c r="N22" s="30">
        <v>5332</v>
      </c>
      <c r="O22" s="30">
        <v>1545</v>
      </c>
      <c r="P22" s="30">
        <v>982</v>
      </c>
      <c r="Q22" s="30">
        <v>21214</v>
      </c>
      <c r="R22" s="30">
        <v>977</v>
      </c>
      <c r="S22" s="65">
        <f t="shared" si="1"/>
        <v>170073</v>
      </c>
      <c r="T22" s="130"/>
    </row>
    <row r="23" spans="1:20" ht="44.25" customHeight="1" thickBot="1">
      <c r="A23" s="75" t="s">
        <v>65</v>
      </c>
      <c r="B23" s="31">
        <f>SUM(B7:B22)</f>
        <v>20</v>
      </c>
      <c r="C23" s="31">
        <f t="shared" ref="C23:S23" si="2">SUM(C7:C22)</f>
        <v>43</v>
      </c>
      <c r="D23" s="31">
        <f t="shared" si="2"/>
        <v>1653</v>
      </c>
      <c r="E23" s="31">
        <f t="shared" si="2"/>
        <v>7</v>
      </c>
      <c r="F23" s="31">
        <f t="shared" si="2"/>
        <v>50</v>
      </c>
      <c r="G23" s="31">
        <f t="shared" si="2"/>
        <v>157</v>
      </c>
      <c r="H23" s="31">
        <f t="shared" si="2"/>
        <v>140</v>
      </c>
      <c r="I23" s="31">
        <f t="shared" si="2"/>
        <v>354</v>
      </c>
      <c r="J23" s="31">
        <f>SUM(J7:J22)</f>
        <v>534496</v>
      </c>
      <c r="K23" s="31">
        <f t="shared" ref="K23:L23" si="3">SUM(K7:K22)</f>
        <v>300485</v>
      </c>
      <c r="L23" s="31">
        <f t="shared" si="3"/>
        <v>10219</v>
      </c>
      <c r="M23" s="31">
        <f t="shared" ref="M23" si="4">SUM(M7:M22)</f>
        <v>704642</v>
      </c>
      <c r="N23" s="31">
        <f t="shared" ref="N23" si="5">SUM(N7:N22)</f>
        <v>25189</v>
      </c>
      <c r="O23" s="31">
        <f t="shared" ref="O23" si="6">SUM(O7:O22)</f>
        <v>11341</v>
      </c>
      <c r="P23" s="31">
        <f t="shared" ref="P23" si="7">SUM(P7:P22)</f>
        <v>5408</v>
      </c>
      <c r="Q23" s="31">
        <f t="shared" ref="Q23" si="8">SUM(Q7:Q22)</f>
        <v>92582</v>
      </c>
      <c r="R23" s="31">
        <f t="shared" ref="R23" si="9">SUM(R7:R22)</f>
        <v>6038</v>
      </c>
      <c r="S23" s="31">
        <f t="shared" si="2"/>
        <v>845200</v>
      </c>
      <c r="T23" s="130"/>
    </row>
    <row r="24" spans="1:20" ht="27" customHeight="1" thickBot="1">
      <c r="A24" s="69" t="s">
        <v>60</v>
      </c>
      <c r="B24" s="32"/>
      <c r="C24" s="33"/>
      <c r="D24" s="60"/>
      <c r="E24" s="57">
        <v>3</v>
      </c>
      <c r="F24" s="58">
        <v>8</v>
      </c>
      <c r="G24" s="58">
        <v>15</v>
      </c>
      <c r="H24" s="58">
        <v>162</v>
      </c>
      <c r="I24" s="59">
        <f>SUM(E24:H24)</f>
        <v>188</v>
      </c>
      <c r="J24" s="134"/>
      <c r="K24" s="135"/>
      <c r="L24" s="135"/>
      <c r="M24" s="135"/>
      <c r="N24" s="135"/>
      <c r="O24" s="135"/>
      <c r="P24" s="135"/>
      <c r="Q24" s="135"/>
      <c r="R24" s="135"/>
      <c r="S24" s="136"/>
      <c r="T24" s="130"/>
    </row>
    <row r="25" spans="1:20" ht="32.1" customHeight="1" thickBot="1">
      <c r="A25" s="70" t="s">
        <v>38</v>
      </c>
      <c r="B25" s="71">
        <f>B23+'شرق استان در مرداد 1401-2'!B20</f>
        <v>40</v>
      </c>
      <c r="C25" s="71">
        <f>C23+'شرق استان در مرداد 1401-2'!C20</f>
        <v>83</v>
      </c>
      <c r="D25" s="71">
        <f>D23+'شرق استان در مرداد 1401-2'!D20</f>
        <v>2766</v>
      </c>
      <c r="E25" s="71">
        <f>E23+E24+'شرق استان در مرداد 1401-2'!E20</f>
        <v>13</v>
      </c>
      <c r="F25" s="71">
        <f>F23+F24+'شرق استان در مرداد 1401-2'!F20</f>
        <v>91</v>
      </c>
      <c r="G25" s="71">
        <f>G23+G24+'شرق استان در مرداد 1401-2'!G20</f>
        <v>302</v>
      </c>
      <c r="H25" s="71">
        <f>H23+H24+'شرق استان در مرداد 1401-2'!H20</f>
        <v>400</v>
      </c>
      <c r="I25" s="71">
        <f>I23+I24+'شرق استان در مرداد 1401-2'!I20</f>
        <v>806</v>
      </c>
      <c r="J25" s="71">
        <f>J23+'شرق استان در مرداد 1401-2'!J20</f>
        <v>832910</v>
      </c>
      <c r="K25" s="71">
        <f>K23+'شرق استان در مرداد 1401-2'!K20</f>
        <v>540650</v>
      </c>
      <c r="L25" s="71">
        <f>L23+L24+'شرق استان در مرداد 1401-2'!L20</f>
        <v>18055</v>
      </c>
      <c r="M25" s="71">
        <f>M23+'شرق استان در مرداد 1401-2'!M20</f>
        <v>1164019</v>
      </c>
      <c r="N25" s="71">
        <f>N23+'شرق استان در مرداد 1401-2'!N20</f>
        <v>39609</v>
      </c>
      <c r="O25" s="71">
        <f>O23+'شرق استان در مرداد 1401-2'!O20</f>
        <v>20400</v>
      </c>
      <c r="P25" s="71">
        <f>P23+P24+'شرق استان در مرداد 1401-2'!P20</f>
        <v>8157</v>
      </c>
      <c r="Q25" s="71">
        <f>Q23+'شرق استان در مرداد 1401-2'!Q20</f>
        <v>149501</v>
      </c>
      <c r="R25" s="71">
        <f>R23+'شرق استان در مرداد 1401-2'!R20</f>
        <v>9929</v>
      </c>
      <c r="S25" s="71">
        <f>S23+S24+'شرق استان در مرداد 1401-2'!S20</f>
        <v>1391615</v>
      </c>
      <c r="T25" s="131"/>
    </row>
    <row r="26" spans="1:20" ht="15.75" thickTop="1"/>
  </sheetData>
  <sortState ref="A21:T33">
    <sortCondition ref="A21:A33"/>
  </sortState>
  <mergeCells count="26">
    <mergeCell ref="M4:S4"/>
    <mergeCell ref="M5:M6"/>
    <mergeCell ref="O5:O6"/>
    <mergeCell ref="J24:S24"/>
    <mergeCell ref="B4:B6"/>
    <mergeCell ref="N5:N6"/>
    <mergeCell ref="P5:P6"/>
    <mergeCell ref="Q5:Q6"/>
    <mergeCell ref="R5:R6"/>
    <mergeCell ref="L5:L6"/>
    <mergeCell ref="A1:T1"/>
    <mergeCell ref="A2:T2"/>
    <mergeCell ref="A3:T3"/>
    <mergeCell ref="C4:C6"/>
    <mergeCell ref="J4:L4"/>
    <mergeCell ref="J5:K5"/>
    <mergeCell ref="S5:S6"/>
    <mergeCell ref="H5:H6"/>
    <mergeCell ref="I5:I6"/>
    <mergeCell ref="E4:I4"/>
    <mergeCell ref="E5:E6"/>
    <mergeCell ref="F5:F6"/>
    <mergeCell ref="G5:G6"/>
    <mergeCell ref="D4:D6"/>
    <mergeCell ref="A4:A6"/>
    <mergeCell ref="T4:T25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rightToLeft="1" view="pageBreakPreview" topLeftCell="A2" zoomScale="67" zoomScaleNormal="60" zoomScaleSheetLayoutView="67" workbookViewId="0">
      <selection activeCell="A6" sqref="A6"/>
    </sheetView>
  </sheetViews>
  <sheetFormatPr defaultRowHeight="15"/>
  <cols>
    <col min="1" max="1" width="18" customWidth="1"/>
    <col min="2" max="4" width="10.140625" customWidth="1"/>
    <col min="5" max="6" width="11.28515625" customWidth="1"/>
    <col min="7" max="7" width="12" customWidth="1"/>
    <col min="8" max="8" width="12.7109375" customWidth="1"/>
    <col min="9" max="9" width="10.140625" customWidth="1"/>
    <col min="10" max="11" width="10.85546875" customWidth="1"/>
    <col min="12" max="12" width="11.85546875" customWidth="1"/>
    <col min="13" max="13" width="11.28515625" customWidth="1"/>
    <col min="14" max="14" width="9.5703125" customWidth="1"/>
    <col min="15" max="15" width="10" customWidth="1"/>
    <col min="16" max="16" width="6.28515625" customWidth="1"/>
  </cols>
  <sheetData>
    <row r="1" spans="1:16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9.950000000000003" customHeight="1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38.1" customHeight="1" thickBot="1">
      <c r="A3" s="97" t="s">
        <v>75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36.75" customHeight="1" thickBot="1">
      <c r="A4" s="98" t="s">
        <v>69</v>
      </c>
      <c r="B4" s="100" t="s">
        <v>0</v>
      </c>
      <c r="C4" s="103" t="s">
        <v>76</v>
      </c>
      <c r="D4" s="104"/>
      <c r="E4" s="90" t="s">
        <v>1</v>
      </c>
      <c r="F4" s="91"/>
      <c r="G4" s="90" t="s">
        <v>2</v>
      </c>
      <c r="H4" s="102"/>
      <c r="I4" s="91"/>
      <c r="J4" s="88" t="s">
        <v>3</v>
      </c>
      <c r="K4" s="89"/>
      <c r="L4" s="88" t="s">
        <v>4</v>
      </c>
      <c r="M4" s="89"/>
      <c r="N4" s="90" t="s">
        <v>5</v>
      </c>
      <c r="O4" s="91"/>
      <c r="P4" s="92" t="s">
        <v>72</v>
      </c>
    </row>
    <row r="5" spans="1:16" ht="80.25" customHeight="1" thickBot="1">
      <c r="A5" s="99"/>
      <c r="B5" s="101"/>
      <c r="C5" s="73" t="s">
        <v>77</v>
      </c>
      <c r="D5" s="73" t="s">
        <v>79</v>
      </c>
      <c r="E5" s="19" t="s">
        <v>6</v>
      </c>
      <c r="F5" s="18" t="s">
        <v>7</v>
      </c>
      <c r="G5" s="19" t="s">
        <v>8</v>
      </c>
      <c r="H5" s="72" t="s">
        <v>9</v>
      </c>
      <c r="I5" s="18" t="s">
        <v>7</v>
      </c>
      <c r="J5" s="20" t="s">
        <v>6</v>
      </c>
      <c r="K5" s="18" t="s">
        <v>10</v>
      </c>
      <c r="L5" s="20" t="s">
        <v>6</v>
      </c>
      <c r="M5" s="18" t="s">
        <v>10</v>
      </c>
      <c r="N5" s="20" t="s">
        <v>11</v>
      </c>
      <c r="O5" s="18" t="s">
        <v>12</v>
      </c>
      <c r="P5" s="93"/>
    </row>
    <row r="6" spans="1:16" ht="27" customHeight="1">
      <c r="A6" s="76" t="s">
        <v>26</v>
      </c>
      <c r="B6" s="16">
        <v>1695.2092815353601</v>
      </c>
      <c r="C6" s="82">
        <v>12.112</v>
      </c>
      <c r="D6" s="82">
        <v>11.510999999999999</v>
      </c>
      <c r="E6" s="82">
        <v>342.39838326879993</v>
      </c>
      <c r="F6" s="84">
        <v>0.15109999999999998</v>
      </c>
      <c r="G6" s="82">
        <v>96.990583333333333</v>
      </c>
      <c r="H6" s="83">
        <v>110.13052434533471</v>
      </c>
      <c r="I6" s="84">
        <v>2.6239999999999992</v>
      </c>
      <c r="J6" s="21">
        <v>433</v>
      </c>
      <c r="K6" s="22">
        <v>1</v>
      </c>
      <c r="L6" s="21">
        <v>32815</v>
      </c>
      <c r="M6" s="22">
        <v>400</v>
      </c>
      <c r="N6" s="21">
        <v>1082</v>
      </c>
      <c r="O6" s="22">
        <v>7863</v>
      </c>
      <c r="P6" s="93"/>
    </row>
    <row r="7" spans="1:16" ht="27" customHeight="1">
      <c r="A7" s="77" t="s">
        <v>27</v>
      </c>
      <c r="B7" s="15">
        <v>4146.9131582908749</v>
      </c>
      <c r="C7" s="85">
        <v>14.388</v>
      </c>
      <c r="D7" s="85">
        <v>12.066000000000001</v>
      </c>
      <c r="E7" s="85">
        <v>880.16360418185002</v>
      </c>
      <c r="F7" s="87">
        <v>0.89491829329999995</v>
      </c>
      <c r="G7" s="85">
        <v>124.80723933333333</v>
      </c>
      <c r="H7" s="86">
        <v>109.41723508049307</v>
      </c>
      <c r="I7" s="87">
        <v>5.4149999999999991</v>
      </c>
      <c r="J7" s="23">
        <v>554</v>
      </c>
      <c r="K7" s="24">
        <v>0</v>
      </c>
      <c r="L7" s="23">
        <v>47350</v>
      </c>
      <c r="M7" s="24">
        <v>0</v>
      </c>
      <c r="N7" s="23">
        <v>1661</v>
      </c>
      <c r="O7" s="24">
        <v>6518</v>
      </c>
      <c r="P7" s="93"/>
    </row>
    <row r="8" spans="1:16" ht="27" customHeight="1">
      <c r="A8" s="76" t="s">
        <v>28</v>
      </c>
      <c r="B8" s="16">
        <v>3156.3093337195601</v>
      </c>
      <c r="C8" s="82">
        <v>81.289000000000001</v>
      </c>
      <c r="D8" s="82">
        <v>78.073999999999998</v>
      </c>
      <c r="E8" s="82">
        <v>1125.3172327907901</v>
      </c>
      <c r="F8" s="84">
        <v>2.38034379568</v>
      </c>
      <c r="G8" s="82">
        <v>242.82435000000001</v>
      </c>
      <c r="H8" s="83">
        <v>175.21408586972359</v>
      </c>
      <c r="I8" s="84">
        <v>10.384499999999999</v>
      </c>
      <c r="J8" s="21">
        <v>991</v>
      </c>
      <c r="K8" s="22">
        <v>1</v>
      </c>
      <c r="L8" s="21">
        <v>149305</v>
      </c>
      <c r="M8" s="22">
        <v>630</v>
      </c>
      <c r="N8" s="21">
        <v>5604</v>
      </c>
      <c r="O8" s="22">
        <v>9405</v>
      </c>
      <c r="P8" s="93"/>
    </row>
    <row r="9" spans="1:16" ht="27" customHeight="1">
      <c r="A9" s="77" t="s">
        <v>29</v>
      </c>
      <c r="B9" s="15">
        <v>4951.7814167760753</v>
      </c>
      <c r="C9" s="85">
        <v>119.23</v>
      </c>
      <c r="D9" s="85">
        <v>111.129</v>
      </c>
      <c r="E9" s="85">
        <v>1766.5645630572799</v>
      </c>
      <c r="F9" s="87">
        <v>5.4831411503999998</v>
      </c>
      <c r="G9" s="85">
        <v>496.00549333333333</v>
      </c>
      <c r="H9" s="86">
        <v>272.50181227755706</v>
      </c>
      <c r="I9" s="87">
        <v>37.155500000000018</v>
      </c>
      <c r="J9" s="23">
        <v>1858</v>
      </c>
      <c r="K9" s="24">
        <v>5</v>
      </c>
      <c r="L9" s="23">
        <v>254755</v>
      </c>
      <c r="M9" s="24">
        <v>3345</v>
      </c>
      <c r="N9" s="23">
        <v>7579</v>
      </c>
      <c r="O9" s="24">
        <v>23470</v>
      </c>
      <c r="P9" s="93"/>
    </row>
    <row r="10" spans="1:16" ht="27" customHeight="1">
      <c r="A10" s="76" t="s">
        <v>30</v>
      </c>
      <c r="B10" s="16">
        <v>4423.7002080356369</v>
      </c>
      <c r="C10" s="82">
        <v>102.352</v>
      </c>
      <c r="D10" s="82">
        <v>98.906000000000006</v>
      </c>
      <c r="E10" s="82">
        <v>1768.0146332899399</v>
      </c>
      <c r="F10" s="84">
        <v>17.203194883009999</v>
      </c>
      <c r="G10" s="82">
        <v>834.33645333333334</v>
      </c>
      <c r="H10" s="83">
        <v>332.75287579212079</v>
      </c>
      <c r="I10" s="84">
        <v>72.188999999999979</v>
      </c>
      <c r="J10" s="21">
        <v>1945</v>
      </c>
      <c r="K10" s="22">
        <v>16</v>
      </c>
      <c r="L10" s="21">
        <v>257486</v>
      </c>
      <c r="M10" s="22">
        <v>13430</v>
      </c>
      <c r="N10" s="21">
        <v>9720</v>
      </c>
      <c r="O10" s="22">
        <v>28602</v>
      </c>
      <c r="P10" s="93"/>
    </row>
    <row r="11" spans="1:16" ht="27" customHeight="1">
      <c r="A11" s="77" t="s">
        <v>31</v>
      </c>
      <c r="B11" s="15">
        <v>9816.7195279070693</v>
      </c>
      <c r="C11" s="85">
        <v>110.53</v>
      </c>
      <c r="D11" s="85">
        <v>74.63900000000001</v>
      </c>
      <c r="E11" s="85">
        <v>1480.3574235471601</v>
      </c>
      <c r="F11" s="87">
        <v>5.4895730881100002</v>
      </c>
      <c r="G11" s="85">
        <v>485.65623333333338</v>
      </c>
      <c r="H11" s="86">
        <v>196.90183613186827</v>
      </c>
      <c r="I11" s="87">
        <v>8.8534999999999968</v>
      </c>
      <c r="J11" s="23">
        <v>1136</v>
      </c>
      <c r="K11" s="24">
        <v>1</v>
      </c>
      <c r="L11" s="23">
        <v>118665</v>
      </c>
      <c r="M11" s="24">
        <v>400</v>
      </c>
      <c r="N11" s="23">
        <v>4194</v>
      </c>
      <c r="O11" s="24">
        <v>17640</v>
      </c>
      <c r="P11" s="93"/>
    </row>
    <row r="12" spans="1:16" ht="27" customHeight="1">
      <c r="A12" s="76" t="s">
        <v>32</v>
      </c>
      <c r="B12" s="16">
        <v>3547.6610349846082</v>
      </c>
      <c r="C12" s="82">
        <v>47.277999999999999</v>
      </c>
      <c r="D12" s="82">
        <v>41.095999999999997</v>
      </c>
      <c r="E12" s="82">
        <v>939.00045951760001</v>
      </c>
      <c r="F12" s="84">
        <v>0.47538125932999997</v>
      </c>
      <c r="G12" s="82">
        <v>322.57687000000004</v>
      </c>
      <c r="H12" s="83">
        <v>84.662046859333756</v>
      </c>
      <c r="I12" s="84">
        <v>6.9064000000000005</v>
      </c>
      <c r="J12" s="21">
        <v>737</v>
      </c>
      <c r="K12" s="22">
        <v>0</v>
      </c>
      <c r="L12" s="21">
        <v>93545</v>
      </c>
      <c r="M12" s="22">
        <v>0</v>
      </c>
      <c r="N12" s="21">
        <v>7363</v>
      </c>
      <c r="O12" s="22">
        <v>6791</v>
      </c>
      <c r="P12" s="93"/>
    </row>
    <row r="13" spans="1:16" ht="27" customHeight="1">
      <c r="A13" s="77" t="s">
        <v>33</v>
      </c>
      <c r="B13" s="15">
        <v>2583.3523804728729</v>
      </c>
      <c r="C13" s="85">
        <v>28.416</v>
      </c>
      <c r="D13" s="85">
        <v>27.038</v>
      </c>
      <c r="E13" s="85">
        <v>778.42553750559</v>
      </c>
      <c r="F13" s="87">
        <v>1.01271873483</v>
      </c>
      <c r="G13" s="85">
        <v>234.5858833333333</v>
      </c>
      <c r="H13" s="86">
        <v>117.05792709458132</v>
      </c>
      <c r="I13" s="87">
        <v>0.94500000000000017</v>
      </c>
      <c r="J13" s="23">
        <v>822</v>
      </c>
      <c r="K13" s="24">
        <v>0</v>
      </c>
      <c r="L13" s="23">
        <v>85505</v>
      </c>
      <c r="M13" s="24">
        <v>0</v>
      </c>
      <c r="N13" s="23">
        <v>5809</v>
      </c>
      <c r="O13" s="24">
        <v>7357</v>
      </c>
      <c r="P13" s="93"/>
    </row>
    <row r="14" spans="1:16" ht="27" customHeight="1">
      <c r="A14" s="76" t="s">
        <v>34</v>
      </c>
      <c r="B14" s="16">
        <v>5387.1948867712799</v>
      </c>
      <c r="C14" s="82">
        <v>49.496000000000002</v>
      </c>
      <c r="D14" s="82">
        <v>49.301000000000002</v>
      </c>
      <c r="E14" s="82">
        <v>1131.5674732616301</v>
      </c>
      <c r="F14" s="84">
        <v>4.8841909715299998</v>
      </c>
      <c r="G14" s="82">
        <v>282.88948333333332</v>
      </c>
      <c r="H14" s="83">
        <v>153.80602330288912</v>
      </c>
      <c r="I14" s="84">
        <v>20.416</v>
      </c>
      <c r="J14" s="21">
        <v>871</v>
      </c>
      <c r="K14" s="22">
        <v>0</v>
      </c>
      <c r="L14" s="21">
        <v>107353</v>
      </c>
      <c r="M14" s="22">
        <v>0</v>
      </c>
      <c r="N14" s="21">
        <v>5975</v>
      </c>
      <c r="O14" s="22">
        <v>11601</v>
      </c>
      <c r="P14" s="93"/>
    </row>
    <row r="15" spans="1:16" ht="27" customHeight="1">
      <c r="A15" s="77" t="s">
        <v>66</v>
      </c>
      <c r="B15" s="15">
        <v>3176.3671359925397</v>
      </c>
      <c r="C15" s="85">
        <v>9.6989999999999998</v>
      </c>
      <c r="D15" s="85">
        <v>9.6020000000000003</v>
      </c>
      <c r="E15" s="85">
        <v>607.29642809029008</v>
      </c>
      <c r="F15" s="87">
        <v>0.33903055862999998</v>
      </c>
      <c r="G15" s="85">
        <v>173.33789999999996</v>
      </c>
      <c r="H15" s="86">
        <v>38.03577107028029</v>
      </c>
      <c r="I15" s="87">
        <v>2.831</v>
      </c>
      <c r="J15" s="23">
        <v>305</v>
      </c>
      <c r="K15" s="24">
        <v>1</v>
      </c>
      <c r="L15" s="23">
        <v>24245</v>
      </c>
      <c r="M15" s="24">
        <v>250</v>
      </c>
      <c r="N15" s="23">
        <v>1321</v>
      </c>
      <c r="O15" s="24">
        <v>5547</v>
      </c>
      <c r="P15" s="93"/>
    </row>
    <row r="16" spans="1:16" ht="27" customHeight="1">
      <c r="A16" s="76" t="s">
        <v>35</v>
      </c>
      <c r="B16" s="16">
        <v>3338.3168288014899</v>
      </c>
      <c r="C16" s="82">
        <v>71.863</v>
      </c>
      <c r="D16" s="82">
        <v>70.355000000000004</v>
      </c>
      <c r="E16" s="82">
        <v>1051.89152015576</v>
      </c>
      <c r="F16" s="84">
        <v>5.6746881478799995</v>
      </c>
      <c r="G16" s="82">
        <v>178.80951999999999</v>
      </c>
      <c r="H16" s="83">
        <v>196.63860840683685</v>
      </c>
      <c r="I16" s="84">
        <v>15.482999999999997</v>
      </c>
      <c r="J16" s="21">
        <v>1120</v>
      </c>
      <c r="K16" s="22">
        <v>2</v>
      </c>
      <c r="L16" s="21">
        <v>143865</v>
      </c>
      <c r="M16" s="22">
        <v>1130</v>
      </c>
      <c r="N16" s="21">
        <v>4227</v>
      </c>
      <c r="O16" s="22">
        <v>11228</v>
      </c>
      <c r="P16" s="93"/>
    </row>
    <row r="17" spans="1:16" ht="27" customHeight="1">
      <c r="A17" s="77" t="s">
        <v>36</v>
      </c>
      <c r="B17" s="15">
        <v>5824.9009667338823</v>
      </c>
      <c r="C17" s="85">
        <v>43.228999999999999</v>
      </c>
      <c r="D17" s="85">
        <v>40.604999999999997</v>
      </c>
      <c r="E17" s="85">
        <v>1213.0408931488398</v>
      </c>
      <c r="F17" s="87">
        <v>4.9465403731500004</v>
      </c>
      <c r="G17" s="85">
        <v>497.49131666666665</v>
      </c>
      <c r="H17" s="86">
        <v>175.8835347836837</v>
      </c>
      <c r="I17" s="87">
        <v>50.949740000000006</v>
      </c>
      <c r="J17" s="23">
        <v>1308</v>
      </c>
      <c r="K17" s="24">
        <v>5</v>
      </c>
      <c r="L17" s="23">
        <v>144706</v>
      </c>
      <c r="M17" s="24">
        <v>2315</v>
      </c>
      <c r="N17" s="23">
        <v>5150</v>
      </c>
      <c r="O17" s="24">
        <v>18313</v>
      </c>
      <c r="P17" s="93"/>
    </row>
    <row r="18" spans="1:16" ht="27" customHeight="1" thickBot="1">
      <c r="A18" s="76" t="s">
        <v>37</v>
      </c>
      <c r="B18" s="16">
        <v>3317.5014245507846</v>
      </c>
      <c r="C18" s="82">
        <v>49.073999999999998</v>
      </c>
      <c r="D18" s="82">
        <v>41.953000000000003</v>
      </c>
      <c r="E18" s="82">
        <v>950.75266037667996</v>
      </c>
      <c r="F18" s="84">
        <v>2.18340280438</v>
      </c>
      <c r="G18" s="82">
        <v>139</v>
      </c>
      <c r="H18" s="83">
        <v>137</v>
      </c>
      <c r="I18" s="84">
        <v>2.0489999999999995</v>
      </c>
      <c r="J18" s="21">
        <v>979</v>
      </c>
      <c r="K18" s="22">
        <v>0</v>
      </c>
      <c r="L18" s="21">
        <v>117665</v>
      </c>
      <c r="M18" s="22">
        <v>0</v>
      </c>
      <c r="N18" s="21">
        <v>3180</v>
      </c>
      <c r="O18" s="22">
        <v>8976</v>
      </c>
      <c r="P18" s="93"/>
    </row>
    <row r="19" spans="1:16" ht="44.25" customHeight="1" thickBot="1">
      <c r="A19" s="41" t="s">
        <v>64</v>
      </c>
      <c r="B19" s="25">
        <f>SUM(B6:B18)</f>
        <v>55365.92758457204</v>
      </c>
      <c r="C19" s="25">
        <f>SUM(C6:C18)</f>
        <v>738.95600000000002</v>
      </c>
      <c r="D19" s="25">
        <f>SUM(D6:D18)</f>
        <v>666.27500000000009</v>
      </c>
      <c r="E19" s="25">
        <f t="shared" ref="E19:O19" si="0">SUM(E6:E18)</f>
        <v>14034.79081219221</v>
      </c>
      <c r="F19" s="25">
        <f t="shared" si="0"/>
        <v>51.118224060230006</v>
      </c>
      <c r="G19" s="25">
        <f t="shared" si="0"/>
        <v>4109.3113259999991</v>
      </c>
      <c r="H19" s="25">
        <f t="shared" si="0"/>
        <v>2100.0022810147029</v>
      </c>
      <c r="I19" s="25">
        <f t="shared" si="0"/>
        <v>236.20163999999997</v>
      </c>
      <c r="J19" s="25">
        <f t="shared" si="0"/>
        <v>13059</v>
      </c>
      <c r="K19" s="25">
        <f t="shared" si="0"/>
        <v>32</v>
      </c>
      <c r="L19" s="25">
        <f t="shared" si="0"/>
        <v>1577260</v>
      </c>
      <c r="M19" s="25">
        <f t="shared" si="0"/>
        <v>21900</v>
      </c>
      <c r="N19" s="25">
        <f t="shared" si="0"/>
        <v>62865</v>
      </c>
      <c r="O19" s="25">
        <f t="shared" si="0"/>
        <v>163311</v>
      </c>
      <c r="P19" s="93"/>
    </row>
    <row r="20" spans="1:16" ht="32.1" customHeight="1" thickBot="1">
      <c r="A20" s="42" t="s">
        <v>38</v>
      </c>
      <c r="B20" s="43">
        <f>B19+'غرب استان در مرداد 1401-1'!B22</f>
        <v>107783.87795386699</v>
      </c>
      <c r="C20" s="43">
        <f>C19+'غرب استان در مرداد 1401-1'!C22</f>
        <v>1650.7939999999999</v>
      </c>
      <c r="D20" s="43">
        <f>D19+'غرب استان در مرداد 1401-1'!D22</f>
        <v>1489.5249999999999</v>
      </c>
      <c r="E20" s="43">
        <f>E19+'غرب استان در مرداد 1401-1'!E22</f>
        <v>29068.409119214019</v>
      </c>
      <c r="F20" s="43">
        <f>F19+'غرب استان در مرداد 1401-1'!F22</f>
        <v>157.38800004835002</v>
      </c>
      <c r="G20" s="43">
        <f>G19+'غرب استان در مرداد 1401-1'!G22</f>
        <v>9200.4183643333308</v>
      </c>
      <c r="H20" s="43">
        <f>H19+'غرب استان در مرداد 1401-1'!H22</f>
        <v>5185.1109551604441</v>
      </c>
      <c r="I20" s="43">
        <f>I19+'غرب استان در مرداد 1401-1'!I22</f>
        <v>681.5263923</v>
      </c>
      <c r="J20" s="43">
        <f>J19+'غرب استان در مرداد 1401-1'!J22</f>
        <v>31485</v>
      </c>
      <c r="K20" s="43">
        <f>K19+'غرب استان در مرداد 1401-1'!K22</f>
        <v>136</v>
      </c>
      <c r="L20" s="43">
        <f>L19+'غرب استان در مرداد 1401-1'!L22</f>
        <v>3744643</v>
      </c>
      <c r="M20" s="43">
        <f>M19+'غرب استان در مرداد 1401-1'!M22</f>
        <v>99375</v>
      </c>
      <c r="N20" s="43">
        <f>N19+'غرب استان در مرداد 1401-1'!N22</f>
        <v>118399</v>
      </c>
      <c r="O20" s="43">
        <f>O19+'غرب استان در مرداد 1401-1'!O22</f>
        <v>373296</v>
      </c>
      <c r="P20" s="94"/>
    </row>
    <row r="21" spans="1:16">
      <c r="E21" s="13"/>
      <c r="N21" s="14"/>
    </row>
    <row r="22" spans="1:16"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J23" s="14"/>
      <c r="K23" s="14"/>
      <c r="L23" s="14"/>
      <c r="M23" s="14"/>
    </row>
    <row r="24" spans="1:16">
      <c r="J24" s="14"/>
      <c r="K24" s="14"/>
      <c r="L24" s="14"/>
      <c r="M24" s="14"/>
      <c r="N24" s="14"/>
    </row>
  </sheetData>
  <mergeCells count="12">
    <mergeCell ref="A1:P1"/>
    <mergeCell ref="A3:P3"/>
    <mergeCell ref="A2:P2"/>
    <mergeCell ref="P4:P20"/>
    <mergeCell ref="A4:A5"/>
    <mergeCell ref="B4:B5"/>
    <mergeCell ref="E4:F4"/>
    <mergeCell ref="G4:I4"/>
    <mergeCell ref="J4:K4"/>
    <mergeCell ref="L4:M4"/>
    <mergeCell ref="N4:O4"/>
    <mergeCell ref="C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view="pageBreakPreview" zoomScale="67" zoomScaleNormal="60" zoomScaleSheetLayoutView="67" workbookViewId="0">
      <selection activeCell="A7" sqref="A7"/>
    </sheetView>
  </sheetViews>
  <sheetFormatPr defaultRowHeight="15"/>
  <cols>
    <col min="1" max="1" width="18.7109375" customWidth="1"/>
    <col min="2" max="2" width="7.28515625" customWidth="1"/>
    <col min="4" max="4" width="10.28515625" customWidth="1"/>
    <col min="5" max="5" width="6.85546875" customWidth="1"/>
    <col min="6" max="6" width="5.5703125" customWidth="1"/>
    <col min="7" max="7" width="7.5703125" customWidth="1"/>
    <col min="8" max="8" width="7.28515625" customWidth="1"/>
    <col min="9" max="9" width="6.5703125" customWidth="1"/>
    <col min="10" max="11" width="10.5703125" customWidth="1"/>
    <col min="12" max="12" width="8.140625" customWidth="1"/>
    <col min="13" max="13" width="12.28515625" customWidth="1"/>
    <col min="14" max="14" width="9.5703125" customWidth="1"/>
    <col min="15" max="15" width="9.140625" customWidth="1"/>
    <col min="16" max="16" width="7.42578125" customWidth="1"/>
    <col min="17" max="17" width="10.85546875" customWidth="1"/>
    <col min="18" max="18" width="7.85546875" customWidth="1"/>
    <col min="19" max="19" width="11.28515625" customWidth="1"/>
    <col min="20" max="20" width="6.28515625" customWidth="1"/>
  </cols>
  <sheetData>
    <row r="1" spans="1:20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.950000000000003" customHeight="1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38.1" customHeight="1" thickBot="1">
      <c r="A3" s="97" t="s">
        <v>75</v>
      </c>
      <c r="B3" s="105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s="50" customFormat="1" ht="36.950000000000003" customHeight="1" thickBot="1">
      <c r="A4" s="156" t="s">
        <v>56</v>
      </c>
      <c r="B4" s="106" t="s">
        <v>73</v>
      </c>
      <c r="C4" s="149" t="s">
        <v>39</v>
      </c>
      <c r="D4" s="106" t="s">
        <v>40</v>
      </c>
      <c r="E4" s="150" t="s">
        <v>41</v>
      </c>
      <c r="F4" s="143"/>
      <c r="G4" s="143"/>
      <c r="H4" s="143"/>
      <c r="I4" s="144"/>
      <c r="J4" s="142" t="s">
        <v>42</v>
      </c>
      <c r="K4" s="143"/>
      <c r="L4" s="144"/>
      <c r="M4" s="142" t="s">
        <v>62</v>
      </c>
      <c r="N4" s="143"/>
      <c r="O4" s="143"/>
      <c r="P4" s="143"/>
      <c r="Q4" s="143"/>
      <c r="R4" s="143"/>
      <c r="S4" s="144"/>
      <c r="T4" s="92" t="s">
        <v>72</v>
      </c>
    </row>
    <row r="5" spans="1:20" ht="32.25" customHeight="1">
      <c r="A5" s="157"/>
      <c r="B5" s="107"/>
      <c r="C5" s="138"/>
      <c r="D5" s="107"/>
      <c r="E5" s="120" t="s">
        <v>43</v>
      </c>
      <c r="F5" s="122" t="s">
        <v>44</v>
      </c>
      <c r="G5" s="124" t="s">
        <v>45</v>
      </c>
      <c r="H5" s="116" t="s">
        <v>46</v>
      </c>
      <c r="I5" s="118" t="s">
        <v>47</v>
      </c>
      <c r="J5" s="153" t="s">
        <v>48</v>
      </c>
      <c r="K5" s="154"/>
      <c r="L5" s="118" t="s">
        <v>49</v>
      </c>
      <c r="M5" s="122" t="s">
        <v>50</v>
      </c>
      <c r="N5" s="124" t="s">
        <v>51</v>
      </c>
      <c r="O5" s="124" t="s">
        <v>52</v>
      </c>
      <c r="P5" s="124" t="s">
        <v>53</v>
      </c>
      <c r="Q5" s="124" t="s">
        <v>54</v>
      </c>
      <c r="R5" s="116" t="s">
        <v>55</v>
      </c>
      <c r="S5" s="151" t="s">
        <v>47</v>
      </c>
      <c r="T5" s="93"/>
    </row>
    <row r="6" spans="1:20" ht="24.95" customHeight="1" thickBot="1">
      <c r="A6" s="158"/>
      <c r="B6" s="108"/>
      <c r="C6" s="139"/>
      <c r="D6" s="108"/>
      <c r="E6" s="145"/>
      <c r="F6" s="146"/>
      <c r="G6" s="147"/>
      <c r="H6" s="148"/>
      <c r="I6" s="155"/>
      <c r="J6" s="11" t="s">
        <v>57</v>
      </c>
      <c r="K6" s="12" t="s">
        <v>58</v>
      </c>
      <c r="L6" s="141"/>
      <c r="M6" s="132"/>
      <c r="N6" s="133"/>
      <c r="O6" s="133"/>
      <c r="P6" s="133"/>
      <c r="Q6" s="133"/>
      <c r="R6" s="140"/>
      <c r="S6" s="152"/>
      <c r="T6" s="93"/>
    </row>
    <row r="7" spans="1:20" ht="27" customHeight="1">
      <c r="A7" s="48" t="s">
        <v>26</v>
      </c>
      <c r="B7" s="79"/>
      <c r="C7" s="2">
        <v>2</v>
      </c>
      <c r="D7" s="80">
        <v>61</v>
      </c>
      <c r="E7" s="44">
        <v>0</v>
      </c>
      <c r="F7" s="45">
        <v>4</v>
      </c>
      <c r="G7" s="45">
        <v>6</v>
      </c>
      <c r="H7" s="45">
        <v>5</v>
      </c>
      <c r="I7" s="46">
        <f>SUM(E7:H7)</f>
        <v>15</v>
      </c>
      <c r="J7" s="2">
        <v>6010</v>
      </c>
      <c r="K7" s="1">
        <v>12971</v>
      </c>
      <c r="L7" s="9">
        <v>85</v>
      </c>
      <c r="M7" s="7">
        <v>16180</v>
      </c>
      <c r="N7" s="3">
        <v>539</v>
      </c>
      <c r="O7" s="3">
        <v>498</v>
      </c>
      <c r="P7" s="3">
        <v>60</v>
      </c>
      <c r="Q7" s="3">
        <v>1662</v>
      </c>
      <c r="R7" s="3">
        <v>127</v>
      </c>
      <c r="S7" s="3">
        <f>SUM(M7:R7)</f>
        <v>19066</v>
      </c>
      <c r="T7" s="93"/>
    </row>
    <row r="8" spans="1:20" ht="27" customHeight="1">
      <c r="A8" s="49" t="s">
        <v>27</v>
      </c>
      <c r="B8" s="5">
        <v>2</v>
      </c>
      <c r="C8" s="5">
        <v>2</v>
      </c>
      <c r="D8" s="38">
        <v>38</v>
      </c>
      <c r="E8" s="34">
        <v>0</v>
      </c>
      <c r="F8" s="4">
        <v>1</v>
      </c>
      <c r="G8" s="4">
        <v>4</v>
      </c>
      <c r="H8" s="4">
        <v>7</v>
      </c>
      <c r="I8" s="47">
        <f t="shared" ref="I8:I19" si="0">SUM(E8:H8)</f>
        <v>12</v>
      </c>
      <c r="J8" s="5">
        <v>8972</v>
      </c>
      <c r="K8" s="4">
        <v>7231</v>
      </c>
      <c r="L8" s="10">
        <v>320</v>
      </c>
      <c r="M8" s="8">
        <v>13721</v>
      </c>
      <c r="N8" s="6">
        <v>589</v>
      </c>
      <c r="O8" s="6">
        <v>344</v>
      </c>
      <c r="P8" s="6">
        <v>132</v>
      </c>
      <c r="Q8" s="6">
        <v>1587</v>
      </c>
      <c r="R8" s="6">
        <v>150</v>
      </c>
      <c r="S8" s="6">
        <f t="shared" ref="S8:S19" si="1">SUM(M8:R8)</f>
        <v>16523</v>
      </c>
      <c r="T8" s="93"/>
    </row>
    <row r="9" spans="1:20" ht="27" customHeight="1">
      <c r="A9" s="48" t="s">
        <v>28</v>
      </c>
      <c r="B9" s="2">
        <v>1</v>
      </c>
      <c r="C9" s="2">
        <v>3</v>
      </c>
      <c r="D9" s="37">
        <v>42</v>
      </c>
      <c r="E9" s="52">
        <v>0</v>
      </c>
      <c r="F9" s="1">
        <v>5</v>
      </c>
      <c r="G9" s="1">
        <v>7</v>
      </c>
      <c r="H9" s="1">
        <v>6</v>
      </c>
      <c r="I9" s="53">
        <f t="shared" si="0"/>
        <v>18</v>
      </c>
      <c r="J9" s="2">
        <v>31018</v>
      </c>
      <c r="K9" s="1">
        <v>13990</v>
      </c>
      <c r="L9" s="9">
        <v>638</v>
      </c>
      <c r="M9" s="7">
        <v>38964</v>
      </c>
      <c r="N9" s="3">
        <v>1109</v>
      </c>
      <c r="O9" s="3">
        <v>633</v>
      </c>
      <c r="P9" s="3">
        <v>181</v>
      </c>
      <c r="Q9" s="3">
        <v>4496</v>
      </c>
      <c r="R9" s="3">
        <v>263</v>
      </c>
      <c r="S9" s="3">
        <f t="shared" si="1"/>
        <v>45646</v>
      </c>
      <c r="T9" s="93"/>
    </row>
    <row r="10" spans="1:20" ht="27" customHeight="1">
      <c r="A10" s="49" t="s">
        <v>29</v>
      </c>
      <c r="B10" s="5">
        <v>2</v>
      </c>
      <c r="C10" s="5">
        <v>5</v>
      </c>
      <c r="D10" s="38">
        <v>144</v>
      </c>
      <c r="E10" s="34">
        <v>0</v>
      </c>
      <c r="F10" s="4">
        <v>4</v>
      </c>
      <c r="G10" s="4">
        <v>15</v>
      </c>
      <c r="H10" s="4">
        <v>12</v>
      </c>
      <c r="I10" s="47">
        <f t="shared" si="0"/>
        <v>31</v>
      </c>
      <c r="J10" s="5">
        <v>46918</v>
      </c>
      <c r="K10" s="4">
        <v>30168</v>
      </c>
      <c r="L10" s="10">
        <v>1263</v>
      </c>
      <c r="M10" s="8">
        <v>66125</v>
      </c>
      <c r="N10" s="6">
        <v>1773</v>
      </c>
      <c r="O10" s="6">
        <v>1168</v>
      </c>
      <c r="P10" s="6">
        <v>206</v>
      </c>
      <c r="Q10" s="6">
        <v>8618</v>
      </c>
      <c r="R10" s="6">
        <v>459</v>
      </c>
      <c r="S10" s="6">
        <f t="shared" si="1"/>
        <v>78349</v>
      </c>
      <c r="T10" s="93"/>
    </row>
    <row r="11" spans="1:20" ht="27" customHeight="1">
      <c r="A11" s="48" t="s">
        <v>30</v>
      </c>
      <c r="B11" s="2">
        <v>3</v>
      </c>
      <c r="C11" s="2">
        <v>5</v>
      </c>
      <c r="D11" s="37">
        <v>167</v>
      </c>
      <c r="E11" s="52">
        <v>0</v>
      </c>
      <c r="F11" s="1">
        <v>7</v>
      </c>
      <c r="G11" s="1">
        <v>18</v>
      </c>
      <c r="H11" s="1">
        <v>20</v>
      </c>
      <c r="I11" s="53">
        <f t="shared" si="0"/>
        <v>45</v>
      </c>
      <c r="J11" s="2">
        <v>75052</v>
      </c>
      <c r="K11" s="1">
        <v>37760</v>
      </c>
      <c r="L11" s="9">
        <v>1176</v>
      </c>
      <c r="M11" s="7">
        <v>94196</v>
      </c>
      <c r="N11" s="3">
        <v>3010</v>
      </c>
      <c r="O11" s="3">
        <v>1153</v>
      </c>
      <c r="P11" s="3">
        <v>605</v>
      </c>
      <c r="Q11" s="3">
        <v>14327</v>
      </c>
      <c r="R11" s="3">
        <v>697</v>
      </c>
      <c r="S11" s="3">
        <f t="shared" si="1"/>
        <v>113988</v>
      </c>
      <c r="T11" s="93"/>
    </row>
    <row r="12" spans="1:20" ht="27" customHeight="1">
      <c r="A12" s="49" t="s">
        <v>31</v>
      </c>
      <c r="B12" s="5">
        <v>3</v>
      </c>
      <c r="C12" s="5">
        <v>6</v>
      </c>
      <c r="D12" s="38">
        <v>84</v>
      </c>
      <c r="E12" s="34">
        <v>0</v>
      </c>
      <c r="F12" s="4">
        <v>0</v>
      </c>
      <c r="G12" s="4">
        <v>14</v>
      </c>
      <c r="H12" s="4">
        <v>8</v>
      </c>
      <c r="I12" s="47">
        <f t="shared" si="0"/>
        <v>22</v>
      </c>
      <c r="J12" s="5">
        <v>31484</v>
      </c>
      <c r="K12" s="4">
        <v>20869</v>
      </c>
      <c r="L12" s="10">
        <v>575</v>
      </c>
      <c r="M12" s="8">
        <v>46064</v>
      </c>
      <c r="N12" s="6">
        <v>1324</v>
      </c>
      <c r="O12" s="6">
        <v>596</v>
      </c>
      <c r="P12" s="6">
        <v>291</v>
      </c>
      <c r="Q12" s="6">
        <v>4251</v>
      </c>
      <c r="R12" s="6">
        <v>402</v>
      </c>
      <c r="S12" s="6">
        <f t="shared" si="1"/>
        <v>52928</v>
      </c>
      <c r="T12" s="93"/>
    </row>
    <row r="13" spans="1:20" ht="27" customHeight="1">
      <c r="A13" s="48" t="s">
        <v>32</v>
      </c>
      <c r="B13" s="2">
        <v>1</v>
      </c>
      <c r="C13" s="2">
        <v>2</v>
      </c>
      <c r="D13" s="37">
        <v>57</v>
      </c>
      <c r="E13" s="52">
        <v>1</v>
      </c>
      <c r="F13" s="1">
        <v>0</v>
      </c>
      <c r="G13" s="1">
        <v>8</v>
      </c>
      <c r="H13" s="1">
        <v>4</v>
      </c>
      <c r="I13" s="53">
        <f t="shared" si="0"/>
        <v>13</v>
      </c>
      <c r="J13" s="2">
        <v>6088</v>
      </c>
      <c r="K13" s="1">
        <v>17796</v>
      </c>
      <c r="L13" s="9">
        <v>524</v>
      </c>
      <c r="M13" s="7">
        <v>21297</v>
      </c>
      <c r="N13" s="3">
        <v>672</v>
      </c>
      <c r="O13" s="3">
        <v>553</v>
      </c>
      <c r="P13" s="3">
        <v>80</v>
      </c>
      <c r="Q13" s="3">
        <v>1650</v>
      </c>
      <c r="R13" s="3">
        <v>156</v>
      </c>
      <c r="S13" s="3">
        <f t="shared" si="1"/>
        <v>24408</v>
      </c>
      <c r="T13" s="93"/>
    </row>
    <row r="14" spans="1:20" ht="27" customHeight="1">
      <c r="A14" s="49" t="s">
        <v>33</v>
      </c>
      <c r="B14" s="5">
        <v>1</v>
      </c>
      <c r="C14" s="5">
        <v>2</v>
      </c>
      <c r="D14" s="38">
        <v>72</v>
      </c>
      <c r="E14" s="34">
        <v>0</v>
      </c>
      <c r="F14" s="4">
        <v>1</v>
      </c>
      <c r="G14" s="4">
        <v>9</v>
      </c>
      <c r="H14" s="4">
        <v>4</v>
      </c>
      <c r="I14" s="47">
        <f t="shared" si="0"/>
        <v>14</v>
      </c>
      <c r="J14" s="5">
        <v>6038</v>
      </c>
      <c r="K14" s="4">
        <v>22625</v>
      </c>
      <c r="L14" s="10">
        <v>423</v>
      </c>
      <c r="M14" s="8">
        <v>25725</v>
      </c>
      <c r="N14" s="6">
        <v>694</v>
      </c>
      <c r="O14" s="6">
        <v>675</v>
      </c>
      <c r="P14" s="6">
        <v>109</v>
      </c>
      <c r="Q14" s="6">
        <v>1702</v>
      </c>
      <c r="R14" s="6">
        <v>181</v>
      </c>
      <c r="S14" s="6">
        <f t="shared" si="1"/>
        <v>29086</v>
      </c>
      <c r="T14" s="93"/>
    </row>
    <row r="15" spans="1:20" ht="27" customHeight="1">
      <c r="A15" s="48" t="s">
        <v>34</v>
      </c>
      <c r="B15" s="2">
        <v>2</v>
      </c>
      <c r="C15" s="2">
        <v>2</v>
      </c>
      <c r="D15" s="37">
        <v>75</v>
      </c>
      <c r="E15" s="52">
        <v>0</v>
      </c>
      <c r="F15" s="1">
        <v>1</v>
      </c>
      <c r="G15" s="1">
        <v>13</v>
      </c>
      <c r="H15" s="1">
        <v>6</v>
      </c>
      <c r="I15" s="53">
        <f t="shared" si="0"/>
        <v>20</v>
      </c>
      <c r="J15" s="2">
        <v>17209</v>
      </c>
      <c r="K15" s="1">
        <v>17095</v>
      </c>
      <c r="L15" s="9">
        <v>504</v>
      </c>
      <c r="M15" s="7">
        <v>30099</v>
      </c>
      <c r="N15" s="3">
        <v>888</v>
      </c>
      <c r="O15" s="3">
        <v>512</v>
      </c>
      <c r="P15" s="3">
        <v>124</v>
      </c>
      <c r="Q15" s="3">
        <v>2884</v>
      </c>
      <c r="R15" s="3">
        <v>301</v>
      </c>
      <c r="S15" s="3">
        <f t="shared" si="1"/>
        <v>34808</v>
      </c>
      <c r="T15" s="93"/>
    </row>
    <row r="16" spans="1:20" ht="27" customHeight="1">
      <c r="A16" s="49" t="s">
        <v>66</v>
      </c>
      <c r="B16" s="5"/>
      <c r="C16" s="5">
        <v>1</v>
      </c>
      <c r="D16" s="38">
        <v>92</v>
      </c>
      <c r="E16" s="34">
        <v>0</v>
      </c>
      <c r="F16" s="4">
        <v>4</v>
      </c>
      <c r="G16" s="4">
        <v>5</v>
      </c>
      <c r="H16" s="4">
        <v>2</v>
      </c>
      <c r="I16" s="47">
        <f t="shared" si="0"/>
        <v>11</v>
      </c>
      <c r="J16" s="5">
        <v>3674</v>
      </c>
      <c r="K16" s="4">
        <v>10630</v>
      </c>
      <c r="L16" s="10">
        <v>116</v>
      </c>
      <c r="M16" s="8">
        <v>12651</v>
      </c>
      <c r="N16" s="6">
        <v>496</v>
      </c>
      <c r="O16" s="6">
        <v>120</v>
      </c>
      <c r="P16" s="6">
        <v>10</v>
      </c>
      <c r="Q16" s="6">
        <v>1015</v>
      </c>
      <c r="R16" s="6">
        <v>128</v>
      </c>
      <c r="S16" s="6">
        <f t="shared" si="1"/>
        <v>14420</v>
      </c>
      <c r="T16" s="93"/>
    </row>
    <row r="17" spans="1:20" ht="27" customHeight="1">
      <c r="A17" s="48" t="s">
        <v>35</v>
      </c>
      <c r="B17" s="2">
        <v>2</v>
      </c>
      <c r="C17" s="2">
        <v>4</v>
      </c>
      <c r="D17" s="37">
        <v>156</v>
      </c>
      <c r="E17" s="52">
        <v>2</v>
      </c>
      <c r="F17" s="1">
        <v>2</v>
      </c>
      <c r="G17" s="1">
        <v>13</v>
      </c>
      <c r="H17" s="1">
        <v>7</v>
      </c>
      <c r="I17" s="53">
        <f t="shared" si="0"/>
        <v>24</v>
      </c>
      <c r="J17" s="2">
        <v>24320</v>
      </c>
      <c r="K17" s="1">
        <v>14628</v>
      </c>
      <c r="L17" s="9">
        <v>681</v>
      </c>
      <c r="M17" s="7">
        <v>32541</v>
      </c>
      <c r="N17" s="3">
        <v>1137</v>
      </c>
      <c r="O17" s="3">
        <v>752</v>
      </c>
      <c r="P17" s="3">
        <v>378</v>
      </c>
      <c r="Q17" s="3">
        <v>4456</v>
      </c>
      <c r="R17" s="3">
        <v>365</v>
      </c>
      <c r="S17" s="3">
        <f t="shared" si="1"/>
        <v>39629</v>
      </c>
      <c r="T17" s="93"/>
    </row>
    <row r="18" spans="1:20" ht="27" customHeight="1">
      <c r="A18" s="49" t="s">
        <v>36</v>
      </c>
      <c r="B18" s="5">
        <v>2</v>
      </c>
      <c r="C18" s="5">
        <v>4</v>
      </c>
      <c r="D18" s="38">
        <v>95</v>
      </c>
      <c r="E18" s="34">
        <v>0</v>
      </c>
      <c r="F18" s="4">
        <v>2</v>
      </c>
      <c r="G18" s="4">
        <v>9</v>
      </c>
      <c r="H18" s="4">
        <v>9</v>
      </c>
      <c r="I18" s="47">
        <f t="shared" si="0"/>
        <v>20</v>
      </c>
      <c r="J18" s="5">
        <v>29979</v>
      </c>
      <c r="K18" s="4">
        <v>20552</v>
      </c>
      <c r="L18" s="10">
        <v>942</v>
      </c>
      <c r="M18" s="8">
        <v>40709</v>
      </c>
      <c r="N18" s="6">
        <v>1561</v>
      </c>
      <c r="O18" s="6">
        <v>1178</v>
      </c>
      <c r="P18" s="6">
        <v>425</v>
      </c>
      <c r="Q18" s="6">
        <v>7141</v>
      </c>
      <c r="R18" s="6">
        <v>459</v>
      </c>
      <c r="S18" s="6">
        <f t="shared" si="1"/>
        <v>51473</v>
      </c>
      <c r="T18" s="93"/>
    </row>
    <row r="19" spans="1:20" ht="27" customHeight="1" thickBot="1">
      <c r="A19" s="48" t="s">
        <v>37</v>
      </c>
      <c r="B19" s="2">
        <v>1</v>
      </c>
      <c r="C19" s="2">
        <v>2</v>
      </c>
      <c r="D19" s="37">
        <v>30</v>
      </c>
      <c r="E19" s="54">
        <v>0</v>
      </c>
      <c r="F19" s="55">
        <v>2</v>
      </c>
      <c r="G19" s="55">
        <v>9</v>
      </c>
      <c r="H19" s="55">
        <v>8</v>
      </c>
      <c r="I19" s="56">
        <f t="shared" si="0"/>
        <v>19</v>
      </c>
      <c r="J19" s="2">
        <v>11652</v>
      </c>
      <c r="K19" s="1">
        <v>13850</v>
      </c>
      <c r="L19" s="9">
        <v>589</v>
      </c>
      <c r="M19" s="7">
        <v>21105</v>
      </c>
      <c r="N19" s="3">
        <v>628</v>
      </c>
      <c r="O19" s="3">
        <v>877</v>
      </c>
      <c r="P19" s="3">
        <v>148</v>
      </c>
      <c r="Q19" s="3">
        <v>3130</v>
      </c>
      <c r="R19" s="3">
        <v>203</v>
      </c>
      <c r="S19" s="3">
        <f t="shared" si="1"/>
        <v>26091</v>
      </c>
      <c r="T19" s="93"/>
    </row>
    <row r="20" spans="1:20" ht="44.25" customHeight="1" thickBot="1">
      <c r="A20" s="74" t="s">
        <v>64</v>
      </c>
      <c r="B20" s="31">
        <f>SUM(B7:B19)</f>
        <v>20</v>
      </c>
      <c r="C20" s="31">
        <f t="shared" ref="C20:S20" si="2">SUM(C7:C19)</f>
        <v>40</v>
      </c>
      <c r="D20" s="31">
        <f t="shared" si="2"/>
        <v>1113</v>
      </c>
      <c r="E20" s="51">
        <f>SUM(E7:E19)</f>
        <v>3</v>
      </c>
      <c r="F20" s="51">
        <f t="shared" ref="F20:I20" si="3">SUM(F7:F19)</f>
        <v>33</v>
      </c>
      <c r="G20" s="51">
        <f t="shared" si="3"/>
        <v>130</v>
      </c>
      <c r="H20" s="51">
        <f t="shared" si="3"/>
        <v>98</v>
      </c>
      <c r="I20" s="51">
        <f t="shared" si="3"/>
        <v>264</v>
      </c>
      <c r="J20" s="31">
        <f t="shared" si="2"/>
        <v>298414</v>
      </c>
      <c r="K20" s="31">
        <f t="shared" si="2"/>
        <v>240165</v>
      </c>
      <c r="L20" s="31">
        <f t="shared" si="2"/>
        <v>7836</v>
      </c>
      <c r="M20" s="31">
        <f t="shared" si="2"/>
        <v>459377</v>
      </c>
      <c r="N20" s="31">
        <f t="shared" si="2"/>
        <v>14420</v>
      </c>
      <c r="O20" s="31">
        <f t="shared" si="2"/>
        <v>9059</v>
      </c>
      <c r="P20" s="31">
        <f t="shared" si="2"/>
        <v>2749</v>
      </c>
      <c r="Q20" s="31">
        <f t="shared" si="2"/>
        <v>56919</v>
      </c>
      <c r="R20" s="31">
        <f t="shared" si="2"/>
        <v>3891</v>
      </c>
      <c r="S20" s="31">
        <f t="shared" si="2"/>
        <v>546415</v>
      </c>
      <c r="T20" s="93"/>
    </row>
    <row r="21" spans="1:20" ht="27" customHeight="1" thickBot="1">
      <c r="A21" s="35" t="s">
        <v>60</v>
      </c>
      <c r="B21" s="32"/>
      <c r="C21" s="33"/>
      <c r="D21" s="33"/>
      <c r="E21" s="62">
        <v>3</v>
      </c>
      <c r="F21" s="62">
        <v>8</v>
      </c>
      <c r="G21" s="62">
        <v>15</v>
      </c>
      <c r="H21" s="62">
        <v>162</v>
      </c>
      <c r="I21" s="62">
        <f>SUM(E21:H21)</f>
        <v>188</v>
      </c>
      <c r="J21" s="134"/>
      <c r="K21" s="135"/>
      <c r="L21" s="135"/>
      <c r="M21" s="135"/>
      <c r="N21" s="135"/>
      <c r="O21" s="135"/>
      <c r="P21" s="135"/>
      <c r="Q21" s="135"/>
      <c r="R21" s="135"/>
      <c r="S21" s="136"/>
      <c r="T21" s="93"/>
    </row>
    <row r="22" spans="1:20" ht="32.1" customHeight="1" thickBot="1">
      <c r="A22" s="36" t="s">
        <v>38</v>
      </c>
      <c r="B22" s="61">
        <f>B20+'غرب استان در مرداد 1401-2'!B23</f>
        <v>40</v>
      </c>
      <c r="C22" s="61">
        <f>C20+'غرب استان در مرداد 1401-2'!C23</f>
        <v>83</v>
      </c>
      <c r="D22" s="61">
        <f>D20+'غرب استان در مرداد 1401-2'!D23</f>
        <v>2766</v>
      </c>
      <c r="E22" s="61">
        <f>E20+E21+'غرب استان در مرداد 1401-2'!E23</f>
        <v>13</v>
      </c>
      <c r="F22" s="61">
        <f>F20+F21+'غرب استان در مرداد 1401-2'!F23</f>
        <v>91</v>
      </c>
      <c r="G22" s="61">
        <f>G20+G21+'غرب استان در مرداد 1401-2'!G23</f>
        <v>302</v>
      </c>
      <c r="H22" s="61">
        <f>H20+H21+'غرب استان در مرداد 1401-2'!H23</f>
        <v>400</v>
      </c>
      <c r="I22" s="61">
        <f>I20+I21+'غرب استان در مرداد 1401-2'!I23</f>
        <v>806</v>
      </c>
      <c r="J22" s="61">
        <f>J20+'غرب استان در مرداد 1401-2'!J23</f>
        <v>832910</v>
      </c>
      <c r="K22" s="61">
        <f>K20+'غرب استان در مرداد 1401-2'!K23</f>
        <v>540650</v>
      </c>
      <c r="L22" s="61">
        <f>L20+L21+'غرب استان در مرداد 1401-2'!L23</f>
        <v>18055</v>
      </c>
      <c r="M22" s="61">
        <f>M20+'غرب استان در مرداد 1401-2'!M23</f>
        <v>1164019</v>
      </c>
      <c r="N22" s="61">
        <f>N20+'غرب استان در مرداد 1401-2'!N23</f>
        <v>39609</v>
      </c>
      <c r="O22" s="61">
        <f>O20+'غرب استان در مرداد 1401-2'!O23</f>
        <v>20400</v>
      </c>
      <c r="P22" s="61">
        <f>P20+P21+'غرب استان در مرداد 1401-2'!P23</f>
        <v>8157</v>
      </c>
      <c r="Q22" s="61">
        <f>Q20+'غرب استان در مرداد 1401-2'!Q23</f>
        <v>149501</v>
      </c>
      <c r="R22" s="61">
        <f>R20+'غرب استان در مرداد 1401-2'!R23</f>
        <v>9929</v>
      </c>
      <c r="S22" s="61">
        <f>S20+S21+'غرب استان در مرداد 1401-2'!S23</f>
        <v>1391615</v>
      </c>
      <c r="T22" s="94"/>
    </row>
  </sheetData>
  <mergeCells count="26">
    <mergeCell ref="A1:T1"/>
    <mergeCell ref="A2:T2"/>
    <mergeCell ref="A3:T3"/>
    <mergeCell ref="Q5:Q6"/>
    <mergeCell ref="R5:R6"/>
    <mergeCell ref="S5:S6"/>
    <mergeCell ref="J5:K5"/>
    <mergeCell ref="L5:L6"/>
    <mergeCell ref="M5:M6"/>
    <mergeCell ref="N5:N6"/>
    <mergeCell ref="O5:O6"/>
    <mergeCell ref="P5:P6"/>
    <mergeCell ref="I5:I6"/>
    <mergeCell ref="M4:S4"/>
    <mergeCell ref="T4:T22"/>
    <mergeCell ref="A4:A6"/>
    <mergeCell ref="J4:L4"/>
    <mergeCell ref="J21:S21"/>
    <mergeCell ref="B4:B6"/>
    <mergeCell ref="E5:E6"/>
    <mergeCell ref="F5:F6"/>
    <mergeCell ref="G5:G6"/>
    <mergeCell ref="H5:H6"/>
    <mergeCell ref="C4:C6"/>
    <mergeCell ref="D4:D6"/>
    <mergeCell ref="E4:I4"/>
  </mergeCells>
  <printOptions horizontalCentered="1" verticalCentered="1"/>
  <pageMargins left="3.937007874015748E-2" right="3.937007874015748E-2" top="0" bottom="0" header="0" footer="0"/>
  <pageSetup scale="7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مرداد 1401-1</vt:lpstr>
      <vt:lpstr>غرب استان در مرداد 1401-2</vt:lpstr>
      <vt:lpstr>شرق استان در مرداد 1401-1 </vt:lpstr>
      <vt:lpstr>شرق استان در مرداد 1401-2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2020-04-13T06:26:20Z</cp:lastPrinted>
  <dcterms:created xsi:type="dcterms:W3CDTF">2016-09-26T08:37:22Z</dcterms:created>
  <dcterms:modified xsi:type="dcterms:W3CDTF">2022-09-05T06:01:33Z</dcterms:modified>
</cp:coreProperties>
</file>