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55" windowWidth="14880" windowHeight="7050"/>
  </bookViews>
  <sheets>
    <sheet name="شركت در مرداد 97" sheetId="1" r:id="rId1"/>
    <sheet name="شركت در مرداد 97 (1)" sheetId="2" r:id="rId2"/>
  </sheets>
  <calcPr calcId="145621"/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T22" i="2" l="1"/>
  <c r="T23" i="2"/>
  <c r="T24" i="2"/>
  <c r="T25" i="2"/>
  <c r="T26" i="2"/>
  <c r="T27" i="2"/>
  <c r="T28" i="2"/>
  <c r="T29" i="2"/>
  <c r="T30" i="2"/>
  <c r="T31" i="2"/>
  <c r="T32" i="2"/>
  <c r="T21" i="2"/>
  <c r="K32" i="1"/>
  <c r="L32" i="1"/>
  <c r="M32" i="1"/>
  <c r="N32" i="1"/>
  <c r="O32" i="1"/>
  <c r="J32" i="1"/>
  <c r="O19" i="1"/>
  <c r="O33" i="1" s="1"/>
  <c r="N19" i="1"/>
  <c r="N33" i="1" s="1"/>
  <c r="M19" i="1"/>
  <c r="M33" i="1" s="1"/>
  <c r="L19" i="1"/>
  <c r="L33" i="1" s="1"/>
  <c r="K19" i="1"/>
  <c r="J19" i="1"/>
  <c r="J33" i="1" s="1"/>
  <c r="K33" i="1" l="1"/>
  <c r="K33" i="2"/>
  <c r="L33" i="2"/>
  <c r="M33" i="2"/>
  <c r="N33" i="2"/>
  <c r="O33" i="2"/>
  <c r="P33" i="2"/>
  <c r="Q33" i="2"/>
  <c r="R33" i="2"/>
  <c r="S33" i="2"/>
  <c r="T33" i="2"/>
  <c r="K20" i="2"/>
  <c r="K35" i="2" s="1"/>
  <c r="L20" i="2"/>
  <c r="L35" i="2" s="1"/>
  <c r="M20" i="2"/>
  <c r="M35" i="2" s="1"/>
  <c r="N20" i="2"/>
  <c r="N35" i="2" s="1"/>
  <c r="O20" i="2"/>
  <c r="O35" i="2" s="1"/>
  <c r="P20" i="2"/>
  <c r="P35" i="2" s="1"/>
  <c r="Q20" i="2"/>
  <c r="Q35" i="2" s="1"/>
  <c r="R20" i="2"/>
  <c r="R35" i="2" s="1"/>
  <c r="S20" i="2"/>
  <c r="S35" i="2" s="1"/>
  <c r="T20" i="2"/>
  <c r="T35" i="2" s="1"/>
  <c r="J34" i="2" l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H35" i="2" l="1"/>
  <c r="F35" i="2"/>
  <c r="J33" i="2"/>
  <c r="I35" i="2"/>
  <c r="G35" i="2"/>
  <c r="J20" i="2"/>
  <c r="J35" i="2" l="1"/>
  <c r="C32" i="1" l="1"/>
  <c r="D32" i="1"/>
  <c r="E32" i="1"/>
  <c r="F32" i="1"/>
  <c r="G32" i="1"/>
  <c r="H32" i="1"/>
  <c r="I32" i="1"/>
  <c r="C19" i="1"/>
  <c r="D19" i="1"/>
  <c r="E19" i="1"/>
  <c r="F19" i="1"/>
  <c r="G19" i="1"/>
  <c r="H19" i="1"/>
  <c r="I19" i="1"/>
  <c r="H33" i="1" l="1"/>
  <c r="F33" i="1"/>
  <c r="I33" i="1"/>
  <c r="G33" i="1"/>
  <c r="E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<sst xmlns="http://schemas.openxmlformats.org/spreadsheetml/2006/main" count="111" uniqueCount="75">
  <si>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</si>
  <si>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</si>
  <si>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</si>
  <si>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</si>
  <si>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</si>
  <si>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</si>
  <si>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</si>
  <si>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</si>
  <si>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</si>
  <si>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</si>
  <si>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</si>
  <si>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</si>
  <si>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</si>
  <si>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</si>
  <si>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</si>
  <si>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</si>
  <si>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</si>
  <si>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</si>
  <si>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</si>
  <si>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</si>
  <si>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</si>
  <si>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</si>
  <si>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</si>
  <si>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</si>
  <si>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</si>
  <si>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</si>
  <si>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</si>
  <si>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</si>
  <si>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</si>
  <si>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</si>
  <si>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</si>
  <si>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</si>
  <si>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</si>
  <si>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</si>
  <si>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</si>
  <si>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</si>
  <si>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</si>
  <si>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</si>
  <si>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</si>
  <si>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</si>
  <si>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</si>
  <si>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</si>
  <si>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</si>
  <si>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</si>
  <si>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</si>
  <si>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</si>
  <si>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</si>
  <si>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</si>
  <si>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</si>
  <si>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</si>
  <si>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</si>
  <si>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</si>
  <si>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</si>
  <si>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</si>
  <si>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</si>
  <si>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</si>
  <si>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</si>
  <si>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</si>
  <si>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</si>
  <si>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</si>
  <si>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</si>
  <si>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</si>
  <si>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</si>
  <si>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</si>
  <si>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</si>
  <si>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</si>
  <si>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</si>
  <si>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</si>
  <si>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</si>
  <si>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تهيه و تنظيم: واحد آمار و اطلاعات- دفتر فن‌آوري اطلاعات و ارتباطات</t>
  </si>
  <si>
    <t>تعداد مشتركين درتعرفه‌هاي مختلف</t>
  </si>
  <si>
    <r>
      <t xml:space="preserve">             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</si>
  <si>
    <t xml:space="preserve"> بار غيرهمزمان در ماه خرداد-1397</t>
  </si>
  <si>
    <t xml:space="preserve"> بار همزمان در پيک  بار شرکت در ماه  خرداد 1397</t>
  </si>
  <si>
    <t>خلاصه اطلاعات آماري شرکت توزيع نيروی برق  استان خراسان رضوی در پايان مرداد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</si>
</sst>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  <numFmt numFmtId="165" formatCode="0.0000"/>
    <numFmt numFmtId="166" formatCode="0.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/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/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66FFCC"/>
      </left>
      <right/>
      <top style="medium">
        <color rgb="FF66FFCC"/>
      </top>
      <bottom style="medium">
        <color rgb="FF00FF99"/>
      </bottom>
      <diagonal/>
    </border>
    <border>
      <left/>
      <right/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92D050"/>
      </left>
      <right/>
      <top/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</borders>
  <cellStyleXfs count="21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</cellStyleXfs>
  <cellXfs count="189">
    <xf numFmtId="0" fontId="0" fillId="0" borderId="0" xfId="0"/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center" vertical="center" wrapText="1" readingOrder="2"/>
    </xf>
    <xf numFmtId="0" fontId="15" fillId="0" borderId="48" xfId="1" applyFont="1" applyFill="1" applyBorder="1" applyAlignment="1">
      <alignment horizontal="center" vertical="center" wrapText="1" readingOrder="2"/>
    </xf>
    <xf numFmtId="0" fontId="15" fillId="0" borderId="52" xfId="1" applyFont="1" applyFill="1" applyBorder="1" applyAlignment="1">
      <alignment horizontal="center" vertical="center" wrapText="1" readingOrder="2"/>
    </xf>
    <xf numFmtId="0" fontId="15" fillId="5" borderId="44" xfId="1" applyFont="1" applyFill="1" applyBorder="1" applyAlignment="1">
      <alignment horizontal="center" vertical="center" wrapText="1" readingOrder="2"/>
    </xf>
    <xf numFmtId="0" fontId="15" fillId="5" borderId="48" xfId="1" applyFont="1" applyFill="1" applyBorder="1" applyAlignment="1">
      <alignment horizontal="center" vertical="center" wrapText="1" readingOrder="2"/>
    </xf>
    <xf numFmtId="0" fontId="15" fillId="5" borderId="52" xfId="1" applyFont="1" applyFill="1" applyBorder="1" applyAlignment="1">
      <alignment horizontal="center" vertical="center" wrapText="1" readingOrder="2"/>
    </xf>
    <xf numFmtId="0" fontId="15" fillId="0" borderId="45" xfId="1" applyFont="1" applyFill="1" applyBorder="1" applyAlignment="1">
      <alignment horizontal="center" vertical="center" wrapText="1" readingOrder="2"/>
    </xf>
    <xf numFmtId="0" fontId="15" fillId="0" borderId="49" xfId="1" applyFont="1" applyFill="1" applyBorder="1" applyAlignment="1">
      <alignment horizontal="center" vertical="center" wrapText="1" readingOrder="2"/>
    </xf>
    <xf numFmtId="0" fontId="15" fillId="0" borderId="27" xfId="1" applyFont="1" applyFill="1" applyBorder="1" applyAlignment="1">
      <alignment horizontal="center" vertical="center" wrapText="1" readingOrder="2"/>
    </xf>
    <xf numFmtId="0" fontId="15" fillId="5" borderId="46" xfId="1" applyFont="1" applyFill="1" applyBorder="1" applyAlignment="1">
      <alignment horizontal="center" vertical="center" wrapText="1" readingOrder="2"/>
    </xf>
    <xf numFmtId="0" fontId="15" fillId="5" borderId="50" xfId="1" applyFont="1" applyFill="1" applyBorder="1" applyAlignment="1">
      <alignment horizontal="center" vertical="center" wrapText="1" readingOrder="2"/>
    </xf>
    <xf numFmtId="0" fontId="15" fillId="5" borderId="25" xfId="1" applyFont="1" applyFill="1" applyBorder="1" applyAlignment="1">
      <alignment horizontal="center" vertical="center" wrapText="1" readingOrder="2"/>
    </xf>
    <xf numFmtId="0" fontId="15" fillId="3" borderId="7" xfId="1" applyFont="1" applyFill="1" applyBorder="1" applyAlignment="1">
      <alignment horizontal="center" vertical="center" wrapText="1" readingOrder="2"/>
    </xf>
    <xf numFmtId="0" fontId="15" fillId="3" borderId="8" xfId="1" applyFont="1" applyFill="1" applyBorder="1" applyAlignment="1">
      <alignment horizontal="center" vertical="center" wrapText="1" readingOrder="2"/>
    </xf>
    <xf numFmtId="0" fontId="15" fillId="2" borderId="43" xfId="1" applyFont="1" applyFill="1" applyBorder="1" applyAlignment="1">
      <alignment horizontal="center" vertical="center" wrapText="1" readingOrder="2"/>
    </xf>
    <xf numFmtId="0" fontId="15" fillId="2" borderId="47" xfId="1" applyFont="1" applyFill="1" applyBorder="1" applyAlignment="1">
      <alignment horizontal="center" vertical="center" wrapText="1" readingOrder="2"/>
    </xf>
    <xf numFmtId="0" fontId="15" fillId="2" borderId="51" xfId="1" applyFont="1" applyFill="1" applyBorder="1" applyAlignment="1">
      <alignment horizontal="center" vertical="center" wrapText="1" readingOrder="2"/>
    </xf>
    <xf numFmtId="0" fontId="16" fillId="0" borderId="44" xfId="1" applyFont="1" applyFill="1" applyBorder="1" applyAlignment="1">
      <alignment horizontal="center" vertical="center" wrapText="1" readingOrder="2"/>
    </xf>
    <xf numFmtId="0" fontId="16" fillId="0" borderId="48" xfId="1" applyFont="1" applyFill="1" applyBorder="1" applyAlignment="1">
      <alignment horizontal="center" vertical="center" wrapText="1" readingOrder="2"/>
    </xf>
    <xf numFmtId="0" fontId="16" fillId="0" borderId="52" xfId="1" applyFont="1" applyFill="1" applyBorder="1" applyAlignment="1">
      <alignment horizontal="center" vertical="center" wrapText="1" readingOrder="2"/>
    </xf>
    <xf numFmtId="0" fontId="15" fillId="5" borderId="53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6" fillId="0" borderId="53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5" fillId="5" borderId="57" xfId="1" applyFont="1" applyFill="1" applyBorder="1" applyAlignment="1">
      <alignment horizontal="center" vertical="center" wrapText="1" readingOrder="2"/>
    </xf>
    <xf numFmtId="0" fontId="15" fillId="2" borderId="59" xfId="1" applyFont="1" applyFill="1" applyBorder="1" applyAlignment="1">
      <alignment horizontal="center" vertical="center" wrapText="1" readingOrder="2"/>
    </xf>
    <xf numFmtId="0" fontId="15" fillId="5" borderId="60" xfId="1" applyFont="1" applyFill="1" applyBorder="1" applyAlignment="1">
      <alignment horizontal="center" vertical="center" wrapText="1" readingOrder="2"/>
    </xf>
    <xf numFmtId="0" fontId="15" fillId="0" borderId="60" xfId="1" applyFont="1" applyFill="1" applyBorder="1" applyAlignment="1">
      <alignment horizontal="center" vertical="center" wrapText="1" readingOrder="2"/>
    </xf>
    <xf numFmtId="0" fontId="16" fillId="0" borderId="60" xfId="1" applyFont="1" applyFill="1" applyBorder="1" applyAlignment="1">
      <alignment horizontal="center" vertical="center" wrapText="1" readingOrder="2"/>
    </xf>
    <xf numFmtId="0" fontId="15" fillId="0" borderId="59" xfId="1" applyFont="1" applyFill="1" applyBorder="1" applyAlignment="1">
      <alignment horizontal="center" vertical="center" wrapText="1" readingOrder="2"/>
    </xf>
    <xf numFmtId="0" fontId="15" fillId="5" borderId="62" xfId="1" applyFont="1" applyFill="1" applyBorder="1" applyAlignment="1">
      <alignment horizontal="center" vertical="center" wrapText="1" readingOrder="2"/>
    </xf>
    <xf numFmtId="0" fontId="15" fillId="5" borderId="61" xfId="1" applyFont="1" applyFill="1" applyBorder="1" applyAlignment="1">
      <alignment horizontal="center" vertical="center" wrapText="1" readingOrder="2"/>
    </xf>
    <xf numFmtId="0" fontId="15" fillId="5" borderId="73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6" fillId="0" borderId="73" xfId="1" applyFont="1" applyFill="1" applyBorder="1" applyAlignment="1">
      <alignment horizontal="center" vertical="center" wrapText="1" readingOrder="2"/>
    </xf>
    <xf numFmtId="0" fontId="15" fillId="0" borderId="72" xfId="1" applyFont="1" applyFill="1" applyBorder="1" applyAlignment="1">
      <alignment horizontal="center" vertical="center" wrapText="1" readingOrder="2"/>
    </xf>
    <xf numFmtId="0" fontId="15" fillId="5" borderId="74" xfId="1" applyFont="1" applyFill="1" applyBorder="1" applyAlignment="1">
      <alignment horizontal="center" vertical="center" wrapText="1" readingOrder="2"/>
    </xf>
    <xf numFmtId="1" fontId="19" fillId="0" borderId="35" xfId="1" applyNumberFormat="1" applyFont="1" applyFill="1" applyBorder="1" applyAlignment="1">
      <alignment horizontal="center" vertical="center" wrapText="1" readingOrder="2"/>
    </xf>
    <xf numFmtId="164" fontId="19" fillId="2" borderId="41" xfId="1" applyNumberFormat="1" applyFont="1" applyFill="1" applyBorder="1" applyAlignment="1">
      <alignment horizontal="center" vertical="center" wrapText="1" readingOrder="2"/>
    </xf>
    <xf numFmtId="164" fontId="19" fillId="2" borderId="54" xfId="1" applyNumberFormat="1" applyFont="1" applyFill="1" applyBorder="1" applyAlignment="1">
      <alignment horizontal="center" vertical="center" wrapText="1" readingOrder="2"/>
    </xf>
    <xf numFmtId="2" fontId="19" fillId="0" borderId="17" xfId="1" applyNumberFormat="1" applyFont="1" applyFill="1" applyBorder="1" applyAlignment="1">
      <alignment horizontal="center" vertical="center" wrapText="1" readingOrder="2"/>
    </xf>
    <xf numFmtId="2" fontId="19" fillId="0" borderId="11" xfId="1" applyNumberFormat="1" applyFont="1" applyFill="1" applyBorder="1" applyAlignment="1">
      <alignment horizontal="center" vertical="center" wrapText="1" readingOrder="2"/>
    </xf>
    <xf numFmtId="1" fontId="19" fillId="5" borderId="37" xfId="1" applyNumberFormat="1" applyFont="1" applyFill="1" applyBorder="1" applyAlignment="1">
      <alignment horizontal="center" vertical="center" wrapText="1" readingOrder="2"/>
    </xf>
    <xf numFmtId="164" fontId="19" fillId="5" borderId="41" xfId="1" applyNumberFormat="1" applyFont="1" applyFill="1" applyBorder="1" applyAlignment="1">
      <alignment horizontal="center" vertical="center" wrapText="1" readingOrder="2"/>
    </xf>
    <xf numFmtId="164" fontId="19" fillId="5" borderId="54" xfId="1" applyNumberFormat="1" applyFont="1" applyFill="1" applyBorder="1" applyAlignment="1">
      <alignment horizontal="center" vertical="center" wrapText="1" readingOrder="2"/>
    </xf>
    <xf numFmtId="2" fontId="19" fillId="5" borderId="18" xfId="1" applyNumberFormat="1" applyFont="1" applyFill="1" applyBorder="1" applyAlignment="1">
      <alignment horizontal="center" vertical="center" wrapText="1" readingOrder="2"/>
    </xf>
    <xf numFmtId="2" fontId="19" fillId="5" borderId="34" xfId="1" applyNumberFormat="1" applyFont="1" applyFill="1" applyBorder="1" applyAlignment="1">
      <alignment horizontal="center" vertical="center" wrapText="1" readingOrder="2"/>
    </xf>
    <xf numFmtId="2" fontId="19" fillId="5" borderId="2" xfId="1" applyNumberFormat="1" applyFont="1" applyFill="1" applyBorder="1" applyAlignment="1">
      <alignment horizontal="center" vertical="center" wrapText="1" readingOrder="2"/>
    </xf>
    <xf numFmtId="1" fontId="19" fillId="5" borderId="14" xfId="1" applyNumberFormat="1" applyFont="1" applyFill="1" applyBorder="1" applyAlignment="1">
      <alignment horizontal="center" vertical="center" wrapText="1" readingOrder="2"/>
    </xf>
    <xf numFmtId="1" fontId="19" fillId="2" borderId="37" xfId="1" applyNumberFormat="1" applyFont="1" applyFill="1" applyBorder="1" applyAlignment="1">
      <alignment horizontal="center" vertical="center" wrapText="1" readingOrder="2"/>
    </xf>
    <xf numFmtId="2" fontId="19" fillId="2" borderId="18" xfId="1" applyNumberFormat="1" applyFont="1" applyFill="1" applyBorder="1" applyAlignment="1">
      <alignment horizontal="center" vertical="center" wrapText="1" readingOrder="2"/>
    </xf>
    <xf numFmtId="2" fontId="19" fillId="2" borderId="34" xfId="1" applyNumberFormat="1" applyFont="1" applyFill="1" applyBorder="1" applyAlignment="1">
      <alignment horizontal="center" vertical="center" wrapText="1" readingOrder="2"/>
    </xf>
    <xf numFmtId="2" fontId="19" fillId="2" borderId="2" xfId="1" applyNumberFormat="1" applyFont="1" applyFill="1" applyBorder="1" applyAlignment="1">
      <alignment horizontal="center" vertical="center" wrapText="1" readingOrder="2"/>
    </xf>
    <xf numFmtId="1" fontId="19" fillId="2" borderId="14" xfId="1" applyNumberFormat="1" applyFont="1" applyFill="1" applyBorder="1" applyAlignment="1">
      <alignment horizontal="center" vertical="center" wrapText="1" readingOrder="2"/>
    </xf>
    <xf numFmtId="1" fontId="19" fillId="6" borderId="31" xfId="1" applyNumberFormat="1" applyFont="1" applyFill="1" applyBorder="1" applyAlignment="1">
      <alignment horizontal="center" vertical="center" wrapText="1"/>
    </xf>
    <xf numFmtId="164" fontId="19" fillId="0" borderId="42" xfId="1" applyNumberFormat="1" applyFont="1" applyFill="1" applyBorder="1" applyAlignment="1">
      <alignment horizontal="center" vertical="center" wrapText="1" readingOrder="2"/>
    </xf>
    <xf numFmtId="164" fontId="19" fillId="0" borderId="55" xfId="1" applyNumberFormat="1" applyFont="1" applyFill="1" applyBorder="1" applyAlignment="1">
      <alignment horizontal="center" vertical="center" wrapText="1" readingOrder="2"/>
    </xf>
    <xf numFmtId="2" fontId="19" fillId="0" borderId="16" xfId="1" applyNumberFormat="1" applyFont="1" applyFill="1" applyBorder="1" applyAlignment="1">
      <alignment horizontal="center" vertical="center" wrapText="1" readingOrder="2"/>
    </xf>
    <xf numFmtId="2" fontId="19" fillId="0" borderId="36" xfId="1" applyNumberFormat="1" applyFont="1" applyFill="1" applyBorder="1" applyAlignment="1">
      <alignment horizontal="center" vertical="center" wrapText="1" readingOrder="2"/>
    </xf>
    <xf numFmtId="1" fontId="19" fillId="0" borderId="12" xfId="1" applyNumberFormat="1" applyFont="1" applyFill="1" applyBorder="1" applyAlignment="1">
      <alignment horizontal="center" vertical="center" wrapText="1" readingOrder="2"/>
    </xf>
    <xf numFmtId="1" fontId="19" fillId="0" borderId="13" xfId="1" applyNumberFormat="1" applyFont="1" applyFill="1" applyBorder="1" applyAlignment="1">
      <alignment horizontal="center" vertical="center" wrapText="1" readingOrder="2"/>
    </xf>
    <xf numFmtId="2" fontId="19" fillId="5" borderId="37" xfId="1" applyNumberFormat="1" applyFont="1" applyFill="1" applyBorder="1" applyAlignment="1">
      <alignment horizontal="center" vertical="center" wrapText="1" readingOrder="2"/>
    </xf>
    <xf numFmtId="2" fontId="19" fillId="2" borderId="37" xfId="1" applyNumberFormat="1" applyFont="1" applyFill="1" applyBorder="1" applyAlignment="1">
      <alignment horizontal="center" vertical="center" wrapText="1" readingOrder="2"/>
    </xf>
    <xf numFmtId="0" fontId="20" fillId="2" borderId="1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 readingOrder="2"/>
    </xf>
    <xf numFmtId="0" fontId="21" fillId="2" borderId="29" xfId="1" applyFont="1" applyFill="1" applyBorder="1" applyAlignment="1">
      <alignment horizontal="center" vertical="center" wrapText="1" readingOrder="2"/>
    </xf>
    <xf numFmtId="0" fontId="22" fillId="6" borderId="19" xfId="1" applyFont="1" applyFill="1" applyBorder="1" applyAlignment="1">
      <alignment horizontal="center" vertical="center" wrapText="1" readingOrder="2"/>
    </xf>
    <xf numFmtId="0" fontId="22" fillId="6" borderId="6" xfId="1" applyFont="1" applyFill="1" applyBorder="1" applyAlignment="1">
      <alignment horizontal="center" vertical="center" wrapText="1" readingOrder="2"/>
    </xf>
    <xf numFmtId="0" fontId="22" fillId="6" borderId="20" xfId="1" applyFont="1" applyFill="1" applyBorder="1" applyAlignment="1">
      <alignment horizontal="center" vertical="center" wrapText="1" readingOrder="2"/>
    </xf>
    <xf numFmtId="0" fontId="22" fillId="6" borderId="33" xfId="1" applyFont="1" applyFill="1" applyBorder="1" applyAlignment="1">
      <alignment horizontal="center" vertical="center" wrapText="1" readingOrder="2"/>
    </xf>
    <xf numFmtId="0" fontId="15" fillId="2" borderId="78" xfId="1" applyFont="1" applyFill="1" applyBorder="1" applyAlignment="1">
      <alignment horizontal="center" vertical="center" wrapText="1" readingOrder="2"/>
    </xf>
    <xf numFmtId="0" fontId="15" fillId="3" borderId="6" xfId="1" applyFont="1" applyFill="1" applyBorder="1" applyAlignment="1">
      <alignment horizontal="center" vertical="center" wrapText="1" readingOrder="2"/>
    </xf>
    <xf numFmtId="0" fontId="15" fillId="3" borderId="80" xfId="1" applyFont="1" applyFill="1" applyBorder="1" applyAlignment="1">
      <alignment vertical="center" wrapText="1" readingOrder="2"/>
    </xf>
    <xf numFmtId="0" fontId="15" fillId="3" borderId="6" xfId="1" applyFont="1" applyFill="1" applyBorder="1" applyAlignment="1">
      <alignment vertical="center" wrapText="1" readingOrder="2"/>
    </xf>
    <xf numFmtId="0" fontId="15" fillId="3" borderId="33" xfId="1" applyFont="1" applyFill="1" applyBorder="1" applyAlignment="1">
      <alignment vertical="center" wrapText="1" readingOrder="2"/>
    </xf>
    <xf numFmtId="0" fontId="21" fillId="2" borderId="84" xfId="1" applyFont="1" applyFill="1" applyBorder="1" applyAlignment="1">
      <alignment horizontal="center" vertical="center" wrapText="1" readingOrder="2"/>
    </xf>
    <xf numFmtId="0" fontId="13" fillId="2" borderId="85" xfId="1" applyFont="1" applyFill="1" applyBorder="1" applyAlignment="1">
      <alignment horizontal="center" vertical="center" wrapText="1" readingOrder="2"/>
    </xf>
    <xf numFmtId="0" fontId="13" fillId="5" borderId="86" xfId="1" applyFont="1" applyFill="1" applyBorder="1" applyAlignment="1">
      <alignment horizontal="center" vertical="center" wrapText="1" readingOrder="2"/>
    </xf>
    <xf numFmtId="0" fontId="13" fillId="0" borderId="86" xfId="1" applyFont="1" applyFill="1" applyBorder="1" applyAlignment="1">
      <alignment horizontal="center" vertical="center" wrapText="1" readingOrder="2"/>
    </xf>
    <xf numFmtId="0" fontId="13" fillId="5" borderId="85" xfId="1" applyFont="1" applyFill="1" applyBorder="1" applyAlignment="1">
      <alignment horizontal="center" vertical="center" wrapText="1" readingOrder="2"/>
    </xf>
    <xf numFmtId="0" fontId="14" fillId="6" borderId="8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 readingOrder="2"/>
    </xf>
    <xf numFmtId="0" fontId="10" fillId="4" borderId="89" xfId="1" applyFont="1" applyFill="1" applyBorder="1" applyAlignment="1">
      <alignment horizontal="center" vertical="center" wrapText="1"/>
    </xf>
    <xf numFmtId="0" fontId="22" fillId="4" borderId="90" xfId="1" applyFont="1" applyFill="1" applyBorder="1" applyAlignment="1">
      <alignment horizontal="center" vertical="center" wrapText="1" readingOrder="2"/>
    </xf>
    <xf numFmtId="0" fontId="22" fillId="4" borderId="91" xfId="1" applyFont="1" applyFill="1" applyBorder="1" applyAlignment="1">
      <alignment horizontal="center" vertical="center" wrapText="1" readingOrder="2"/>
    </xf>
    <xf numFmtId="0" fontId="8" fillId="5" borderId="93" xfId="1" applyFont="1" applyFill="1" applyBorder="1" applyAlignment="1">
      <alignment horizontal="center" vertical="center" wrapText="1" readingOrder="2"/>
    </xf>
    <xf numFmtId="0" fontId="8" fillId="2" borderId="93" xfId="1" applyFont="1" applyFill="1" applyBorder="1" applyAlignment="1">
      <alignment horizontal="center" vertical="center" wrapText="1" readingOrder="2"/>
    </xf>
    <xf numFmtId="0" fontId="12" fillId="6" borderId="79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horizontal="center" vertical="center" wrapText="1" readingOrder="2"/>
    </xf>
    <xf numFmtId="0" fontId="8" fillId="4" borderId="89" xfId="1" applyFont="1" applyFill="1" applyBorder="1" applyAlignment="1">
      <alignment horizontal="center" vertical="center"/>
    </xf>
    <xf numFmtId="1" fontId="19" fillId="4" borderId="95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2" fontId="19" fillId="6" borderId="31" xfId="1" applyNumberFormat="1" applyFont="1" applyFill="1" applyBorder="1" applyAlignment="1">
      <alignment horizontal="center" vertical="center" wrapText="1"/>
    </xf>
    <xf numFmtId="2" fontId="19" fillId="4" borderId="95" xfId="1" applyNumberFormat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 wrapText="1" readingOrder="2"/>
    </xf>
    <xf numFmtId="0" fontId="15" fillId="2" borderId="45" xfId="1" applyFont="1" applyFill="1" applyBorder="1" applyAlignment="1">
      <alignment horizontal="center" vertical="center" wrapText="1" readingOrder="2"/>
    </xf>
    <xf numFmtId="0" fontId="20" fillId="2" borderId="6" xfId="0" applyFont="1" applyFill="1" applyBorder="1" applyAlignment="1">
      <alignment horizontal="center" vertical="center"/>
    </xf>
    <xf numFmtId="1" fontId="19" fillId="2" borderId="97" xfId="1" applyNumberFormat="1" applyFont="1" applyFill="1" applyBorder="1" applyAlignment="1">
      <alignment horizontal="center" vertical="center" wrapText="1" readingOrder="2"/>
    </xf>
    <xf numFmtId="1" fontId="19" fillId="5" borderId="97" xfId="1" applyNumberFormat="1" applyFont="1" applyFill="1" applyBorder="1" applyAlignment="1">
      <alignment horizontal="center" vertical="center" wrapText="1" readingOrder="2"/>
    </xf>
    <xf numFmtId="1" fontId="19" fillId="0" borderId="1" xfId="1" applyNumberFormat="1" applyFont="1" applyFill="1" applyBorder="1" applyAlignment="1">
      <alignment horizontal="center" vertical="center" wrapText="1" readingOrder="2"/>
    </xf>
    <xf numFmtId="3" fontId="15" fillId="2" borderId="56" xfId="1" applyNumberFormat="1" applyFont="1" applyFill="1" applyBorder="1" applyAlignment="1">
      <alignment horizontal="center" vertical="center" wrapText="1" readingOrder="2"/>
    </xf>
    <xf numFmtId="3" fontId="15" fillId="2" borderId="51" xfId="1" applyNumberFormat="1" applyFont="1" applyFill="1" applyBorder="1" applyAlignment="1">
      <alignment horizontal="center" vertical="center" wrapText="1" readingOrder="2"/>
    </xf>
    <xf numFmtId="3" fontId="15" fillId="5" borderId="53" xfId="1" applyNumberFormat="1" applyFont="1" applyFill="1" applyBorder="1" applyAlignment="1">
      <alignment horizontal="center" vertical="center" wrapText="1" readingOrder="2"/>
    </xf>
    <xf numFmtId="3" fontId="15" fillId="5" borderId="52" xfId="1" applyNumberFormat="1" applyFont="1" applyFill="1" applyBorder="1" applyAlignment="1">
      <alignment horizontal="center" vertical="center" wrapText="1" readingOrder="2"/>
    </xf>
    <xf numFmtId="3" fontId="15" fillId="0" borderId="38" xfId="1" applyNumberFormat="1" applyFont="1" applyFill="1" applyBorder="1" applyAlignment="1">
      <alignment horizontal="center" vertical="center" wrapText="1" readingOrder="2"/>
    </xf>
    <xf numFmtId="3" fontId="15" fillId="0" borderId="27" xfId="1" applyNumberFormat="1" applyFont="1" applyFill="1" applyBorder="1" applyAlignment="1">
      <alignment horizontal="center" vertical="center" wrapText="1" readingOrder="2"/>
    </xf>
    <xf numFmtId="3" fontId="15" fillId="2" borderId="47" xfId="1" applyNumberFormat="1" applyFont="1" applyFill="1" applyBorder="1" applyAlignment="1">
      <alignment horizontal="center" vertical="center" wrapText="1" readingOrder="2"/>
    </xf>
    <xf numFmtId="3" fontId="15" fillId="5" borderId="48" xfId="1" applyNumberFormat="1" applyFont="1" applyFill="1" applyBorder="1" applyAlignment="1">
      <alignment horizontal="center" vertical="center" wrapText="1" readingOrder="2"/>
    </xf>
    <xf numFmtId="3" fontId="15" fillId="0" borderId="49" xfId="1" applyNumberFormat="1" applyFont="1" applyFill="1" applyBorder="1" applyAlignment="1">
      <alignment horizontal="center" vertical="center" wrapText="1" readingOrder="2"/>
    </xf>
    <xf numFmtId="3" fontId="15" fillId="2" borderId="43" xfId="1" applyNumberFormat="1" applyFont="1" applyFill="1" applyBorder="1" applyAlignment="1">
      <alignment horizontal="center" vertical="center" wrapText="1" readingOrder="2"/>
    </xf>
    <xf numFmtId="3" fontId="15" fillId="5" borderId="44" xfId="1" applyNumberFormat="1" applyFont="1" applyFill="1" applyBorder="1" applyAlignment="1">
      <alignment horizontal="center" vertical="center" wrapText="1" readingOrder="2"/>
    </xf>
    <xf numFmtId="3" fontId="15" fillId="0" borderId="45" xfId="1" applyNumberFormat="1" applyFont="1" applyFill="1" applyBorder="1" applyAlignment="1">
      <alignment horizontal="center" vertical="center" wrapText="1" readingOrder="2"/>
    </xf>
    <xf numFmtId="3" fontId="15" fillId="0" borderId="59" xfId="1" applyNumberFormat="1" applyFont="1" applyFill="1" applyBorder="1" applyAlignment="1">
      <alignment horizontal="center" vertical="center" wrapText="1" readingOrder="2"/>
    </xf>
    <xf numFmtId="0" fontId="15" fillId="2" borderId="106" xfId="1" applyFont="1" applyFill="1" applyBorder="1" applyAlignment="1">
      <alignment horizontal="center" vertical="center" wrapText="1" readingOrder="2"/>
    </xf>
    <xf numFmtId="0" fontId="15" fillId="5" borderId="107" xfId="1" applyFont="1" applyFill="1" applyBorder="1" applyAlignment="1">
      <alignment horizontal="center" vertical="center" wrapText="1" readingOrder="2"/>
    </xf>
    <xf numFmtId="0" fontId="15" fillId="0" borderId="108" xfId="1" applyFont="1" applyFill="1" applyBorder="1" applyAlignment="1">
      <alignment horizontal="center" vertical="center" wrapText="1" readingOrder="2"/>
    </xf>
    <xf numFmtId="0" fontId="15" fillId="0" borderId="109" xfId="1" applyFont="1" applyFill="1" applyBorder="1" applyAlignment="1">
      <alignment horizontal="center" vertical="center" wrapText="1" readingOrder="2"/>
    </xf>
    <xf numFmtId="0" fontId="22" fillId="6" borderId="111" xfId="1" applyFont="1" applyFill="1" applyBorder="1" applyAlignment="1">
      <alignment horizontal="center" vertical="center" wrapText="1" readingOrder="2"/>
    </xf>
    <xf numFmtId="0" fontId="22" fillId="6" borderId="110" xfId="1" applyFont="1" applyFill="1" applyBorder="1" applyAlignment="1">
      <alignment horizontal="center" vertical="center" wrapText="1" readingOrder="2"/>
    </xf>
    <xf numFmtId="0" fontId="22" fillId="6" borderId="112" xfId="1" applyFont="1" applyFill="1" applyBorder="1" applyAlignment="1">
      <alignment horizontal="center" vertical="center" wrapText="1" readingOrder="2"/>
    </xf>
    <xf numFmtId="166" fontId="0" fillId="0" borderId="0" xfId="0" applyNumberFormat="1"/>
    <xf numFmtId="1" fontId="15" fillId="2" borderId="51" xfId="1" applyNumberFormat="1" applyFont="1" applyFill="1" applyBorder="1" applyAlignment="1">
      <alignment horizontal="center" vertical="center" wrapText="1" readingOrder="2"/>
    </xf>
    <xf numFmtId="1" fontId="15" fillId="5" borderId="52" xfId="1" applyNumberFormat="1" applyFont="1" applyFill="1" applyBorder="1" applyAlignment="1">
      <alignment horizontal="center" vertical="center" wrapText="1" readingOrder="2"/>
    </xf>
    <xf numFmtId="1" fontId="15" fillId="0" borderId="27" xfId="1" applyNumberFormat="1" applyFont="1" applyFill="1" applyBorder="1" applyAlignment="1">
      <alignment horizontal="center" vertical="center" wrapText="1" readingOrder="2"/>
    </xf>
    <xf numFmtId="0" fontId="15" fillId="3" borderId="33" xfId="1" applyFont="1" applyFill="1" applyBorder="1" applyAlignment="1">
      <alignment horizontal="center" wrapText="1" readingOrder="2"/>
    </xf>
    <xf numFmtId="164" fontId="19" fillId="2" borderId="34" xfId="1" applyNumberFormat="1" applyFont="1" applyFill="1" applyBorder="1" applyAlignment="1">
      <alignment horizontal="center" vertical="center" wrapText="1" readingOrder="2"/>
    </xf>
    <xf numFmtId="164" fontId="19" fillId="6" borderId="31" xfId="1" applyNumberFormat="1" applyFont="1" applyFill="1" applyBorder="1" applyAlignment="1">
      <alignment horizontal="center" vertical="center" wrapText="1"/>
    </xf>
    <xf numFmtId="164" fontId="19" fillId="4" borderId="95" xfId="1" applyNumberFormat="1" applyFont="1" applyFill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textRotation="90"/>
    </xf>
    <xf numFmtId="0" fontId="5" fillId="0" borderId="101" xfId="0" applyFont="1" applyBorder="1" applyAlignment="1">
      <alignment horizontal="center" vertical="center" textRotation="90"/>
    </xf>
    <xf numFmtId="0" fontId="5" fillId="0" borderId="102" xfId="0" applyFont="1" applyBorder="1" applyAlignment="1">
      <alignment horizontal="center" vertical="center" textRotation="90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0" fontId="7" fillId="2" borderId="88" xfId="1" applyFont="1" applyFill="1" applyBorder="1" applyAlignment="1">
      <alignment horizontal="center" vertical="center" wrapText="1"/>
    </xf>
    <xf numFmtId="0" fontId="7" fillId="2" borderId="92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center" vertical="center" wrapText="1" readingOrder="2"/>
    </xf>
    <xf numFmtId="0" fontId="5" fillId="2" borderId="76" xfId="1" applyFont="1" applyFill="1" applyBorder="1" applyAlignment="1">
      <alignment horizontal="center" vertical="center" wrapText="1" readingOrder="2"/>
    </xf>
    <xf numFmtId="0" fontId="5" fillId="2" borderId="58" xfId="1" applyFont="1" applyFill="1" applyBorder="1" applyAlignment="1">
      <alignment horizontal="center" vertical="center" wrapText="1" readingOrder="2"/>
    </xf>
    <xf numFmtId="0" fontId="5" fillId="2" borderId="32" xfId="1" applyFont="1" applyFill="1" applyBorder="1" applyAlignment="1">
      <alignment horizontal="center" vertical="center" wrapText="1" readingOrder="2"/>
    </xf>
    <xf numFmtId="0" fontId="5" fillId="2" borderId="65" xfId="1" applyFont="1" applyFill="1" applyBorder="1" applyAlignment="1">
      <alignment horizontal="center" vertical="center" wrapText="1" readingOrder="2"/>
    </xf>
    <xf numFmtId="0" fontId="21" fillId="2" borderId="66" xfId="1" applyFont="1" applyFill="1" applyBorder="1" applyAlignment="1">
      <alignment horizontal="center" vertical="center" wrapText="1" readingOrder="2"/>
    </xf>
    <xf numFmtId="0" fontId="21" fillId="2" borderId="28" xfId="1" applyFont="1" applyFill="1" applyBorder="1" applyAlignment="1">
      <alignment horizontal="center" vertical="center" wrapText="1" readingOrder="2"/>
    </xf>
    <xf numFmtId="0" fontId="21" fillId="2" borderId="104" xfId="1" applyFont="1" applyFill="1" applyBorder="1" applyAlignment="1">
      <alignment horizontal="center" vertical="center" wrapText="1" readingOrder="2"/>
    </xf>
    <xf numFmtId="0" fontId="21" fillId="2" borderId="105" xfId="1" applyFont="1" applyFill="1" applyBorder="1" applyAlignment="1">
      <alignment horizontal="center" vertical="center" wrapText="1" readingOrder="2"/>
    </xf>
    <xf numFmtId="0" fontId="21" fillId="2" borderId="30" xfId="1" applyFont="1" applyFill="1" applyBorder="1" applyAlignment="1">
      <alignment horizontal="center" vertical="center" wrapText="1" readingOrder="2"/>
    </xf>
    <xf numFmtId="0" fontId="11" fillId="2" borderId="25" xfId="1" applyFont="1" applyFill="1" applyBorder="1" applyAlignment="1">
      <alignment horizontal="center" vertical="center" wrapText="1" readingOrder="2"/>
    </xf>
    <xf numFmtId="0" fontId="21" fillId="2" borderId="63" xfId="1" applyFont="1" applyFill="1" applyBorder="1" applyAlignment="1">
      <alignment horizontal="center" vertical="center" wrapText="1" readingOrder="2"/>
    </xf>
    <xf numFmtId="0" fontId="11" fillId="2" borderId="64" xfId="1" applyFont="1" applyFill="1" applyBorder="1" applyAlignment="1">
      <alignment horizontal="center" vertical="center" wrapText="1" readingOrder="2"/>
    </xf>
    <xf numFmtId="0" fontId="21" fillId="2" borderId="67" xfId="1" applyFont="1" applyFill="1" applyBorder="1" applyAlignment="1">
      <alignment horizontal="center" vertical="center" wrapText="1" readingOrder="2"/>
    </xf>
    <xf numFmtId="0" fontId="11" fillId="2" borderId="57" xfId="1" applyFont="1" applyFill="1" applyBorder="1" applyAlignment="1">
      <alignment horizontal="center" vertical="center" wrapText="1" readingOrder="2"/>
    </xf>
    <xf numFmtId="0" fontId="21" fillId="2" borderId="1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21" fillId="2" borderId="23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  <xf numFmtId="0" fontId="6" fillId="2" borderId="83" xfId="1" applyFont="1" applyFill="1" applyBorder="1" applyAlignment="1">
      <alignment horizontal="center" vertical="center" wrapText="1" readingOrder="2"/>
    </xf>
    <xf numFmtId="0" fontId="21" fillId="2" borderId="26" xfId="1" applyFont="1" applyFill="1" applyBorder="1" applyAlignment="1">
      <alignment horizontal="center" vertical="center" wrapText="1" readingOrder="2"/>
    </xf>
    <xf numFmtId="0" fontId="21" fillId="2" borderId="24" xfId="1" applyFont="1" applyFill="1" applyBorder="1" applyAlignment="1">
      <alignment horizontal="center" vertical="center" wrapText="1" readingOrder="2"/>
    </xf>
    <xf numFmtId="0" fontId="21" fillId="2" borderId="27" xfId="1" applyFont="1" applyFill="1" applyBorder="1" applyAlignment="1">
      <alignment horizontal="center" vertical="center" wrapText="1" readingOrder="2"/>
    </xf>
    <xf numFmtId="0" fontId="21" fillId="2" borderId="25" xfId="1" applyFont="1" applyFill="1" applyBorder="1" applyAlignment="1">
      <alignment horizontal="center" vertical="center" wrapText="1" readingOrder="2"/>
    </xf>
    <xf numFmtId="0" fontId="21" fillId="2" borderId="64" xfId="1" applyFont="1" applyFill="1" applyBorder="1" applyAlignment="1">
      <alignment horizontal="center" vertical="center" wrapText="1" readingOrder="2"/>
    </xf>
    <xf numFmtId="0" fontId="5" fillId="2" borderId="103" xfId="1" applyFont="1" applyFill="1" applyBorder="1" applyAlignment="1">
      <alignment horizontal="center" vertical="center" wrapText="1" readingOrder="2"/>
    </xf>
    <xf numFmtId="0" fontId="21" fillId="2" borderId="10" xfId="1" applyFont="1" applyFill="1" applyBorder="1" applyAlignment="1">
      <alignment horizontal="center" vertical="center" wrapText="1" readingOrder="2"/>
    </xf>
    <xf numFmtId="0" fontId="17" fillId="3" borderId="6" xfId="1" applyFont="1" applyFill="1" applyBorder="1" applyAlignment="1">
      <alignment horizontal="center" vertical="center" wrapText="1" readingOrder="2"/>
    </xf>
    <xf numFmtId="0" fontId="5" fillId="2" borderId="70" xfId="1" applyFont="1" applyFill="1" applyBorder="1" applyAlignment="1">
      <alignment horizontal="center" vertical="center" wrapText="1" readingOrder="2"/>
    </xf>
    <xf numFmtId="0" fontId="5" fillId="2" borderId="77" xfId="1" applyFont="1" applyFill="1" applyBorder="1" applyAlignment="1">
      <alignment horizontal="center" vertical="center" wrapText="1" readingOrder="2"/>
    </xf>
    <xf numFmtId="0" fontId="13" fillId="2" borderId="71" xfId="1" applyFont="1" applyFill="1" applyBorder="1" applyAlignment="1">
      <alignment horizontal="center" vertical="center" textRotation="90" wrapText="1" readingOrder="2"/>
    </xf>
    <xf numFmtId="0" fontId="10" fillId="2" borderId="10" xfId="1" applyFont="1" applyFill="1" applyBorder="1" applyAlignment="1">
      <alignment horizontal="center" vertical="center" textRotation="90" wrapText="1" readingOrder="2"/>
    </xf>
    <xf numFmtId="0" fontId="13" fillId="2" borderId="63" xfId="1" applyFont="1" applyFill="1" applyBorder="1" applyAlignment="1">
      <alignment horizontal="center" vertical="center" textRotation="90" wrapText="1" readingOrder="2"/>
    </xf>
    <xf numFmtId="0" fontId="10" fillId="2" borderId="64" xfId="1" applyFont="1" applyFill="1" applyBorder="1" applyAlignment="1">
      <alignment horizontal="center" vertical="center" textRotation="90" wrapText="1" readingOrder="2"/>
    </xf>
    <xf numFmtId="0" fontId="11" fillId="0" borderId="8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 wrapText="1" readingOrder="2"/>
    </xf>
    <xf numFmtId="0" fontId="5" fillId="2" borderId="69" xfId="1" applyFont="1" applyFill="1" applyBorder="1" applyAlignment="1">
      <alignment horizontal="center" vertical="center" wrapText="1" readingOrder="2"/>
    </xf>
  </cellXfs>
  <cellStyles count="21"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Hyperlink 2" xfId="2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Percent 2" xfId="5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</xdr:colOff>
      <xdr:row>2</xdr:row>
      <xdr:rowOff>494392</xdr:rowOff>
    </xdr:from>
    <xdr:to>
      <xdr:col>0</xdr:col>
      <xdr:colOff>1200150</xdr:colOff>
      <xdr:row>2</xdr:row>
      <xdr:rowOff>503238</xdr:rowOff>
    </xdr:to>
    <xdr:cxnSp macro="">
      <xdr:nvCxnSpPr>
        <xdr:cNvPr id="5" name="Straight Connector 4"/>
        <xdr:cNvCxnSpPr/>
      </xdr:nvCxnSpPr>
      <xdr:spPr>
        <a:xfrm flipV="1">
          <a:off x="11236671075" y="1151617"/>
          <a:ext cx="1191419" cy="8846"/>
        </a:xfrm>
        <a:prstGeom prst="line">
          <a:avLst/>
        </a:prstGeom>
        <a:ln w="381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251733</xdr:colOff>
      <xdr:row>1</xdr:row>
      <xdr:rowOff>38555</xdr:rowOff>
    </xdr:from>
    <xdr:to>
      <xdr:col>0</xdr:col>
      <xdr:colOff>1031875</xdr:colOff>
      <xdr:row>2</xdr:row>
      <xdr:rowOff>416553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39350" y="381455"/>
          <a:ext cx="780142" cy="69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tabSelected="1" view="pageBreakPreview" zoomScale="70" zoomScaleNormal="60" zoomScaleSheetLayoutView="70" workbookViewId="0">
      <selection sqref="A1:O1"/>
    </sheetView>
  </sheetViews>
  <sheetFormatPr defaultRowHeight="14.25" x14ac:dyDescent="0.2"/>
  <cols>
    <col min="1" max="1" width="16" customWidth="1"/>
    <col min="2" max="2" width="8.625" customWidth="1"/>
    <col min="3" max="3" width="11.25" customWidth="1"/>
    <col min="4" max="4" width="12.625" customWidth="1"/>
    <col min="5" max="5" width="9.875" customWidth="1"/>
    <col min="6" max="6" width="10.125" customWidth="1"/>
    <col min="7" max="7" width="10.25" customWidth="1"/>
    <col min="8" max="8" width="12.75" customWidth="1"/>
    <col min="9" max="9" width="10.125" customWidth="1"/>
    <col min="10" max="10" width="9.625" customWidth="1"/>
    <col min="11" max="11" width="9.125" customWidth="1"/>
    <col min="12" max="12" width="10.625" customWidth="1"/>
    <col min="13" max="13" width="9.875" customWidth="1"/>
    <col min="14" max="14" width="9.625" customWidth="1"/>
    <col min="15" max="15" width="10" customWidth="1"/>
    <col min="16" max="16" width="4.625" customWidth="1"/>
  </cols>
  <sheetData>
    <row r="1" spans="1:16" ht="27" customHeight="1" thickBot="1" x14ac:dyDescent="0.25">
      <c r="A1" s="141" t="s">
        <v>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36" t="s">
        <v>69</v>
      </c>
    </row>
    <row r="2" spans="1:16" ht="24.95" customHeight="1" thickBot="1" x14ac:dyDescent="0.25">
      <c r="A2" s="148" t="s">
        <v>71</v>
      </c>
      <c r="B2" s="139" t="s">
        <v>0</v>
      </c>
      <c r="C2" s="150" t="s">
        <v>1</v>
      </c>
      <c r="D2" s="143"/>
      <c r="E2" s="143" t="s">
        <v>2</v>
      </c>
      <c r="F2" s="143"/>
      <c r="G2" s="143" t="s">
        <v>3</v>
      </c>
      <c r="H2" s="143"/>
      <c r="I2" s="143"/>
      <c r="J2" s="144" t="s">
        <v>4</v>
      </c>
      <c r="K2" s="145"/>
      <c r="L2" s="146" t="s">
        <v>5</v>
      </c>
      <c r="M2" s="144"/>
      <c r="N2" s="143" t="s">
        <v>6</v>
      </c>
      <c r="O2" s="147"/>
      <c r="P2" s="137"/>
    </row>
    <row r="3" spans="1:16" ht="63" customHeight="1" thickBot="1" x14ac:dyDescent="0.25">
      <c r="A3" s="149"/>
      <c r="B3" s="140"/>
      <c r="C3" s="1" t="s">
        <v>72</v>
      </c>
      <c r="D3" s="2" t="s">
        <v>73</v>
      </c>
      <c r="E3" s="66" t="s">
        <v>7</v>
      </c>
      <c r="F3" s="67" t="s">
        <v>8</v>
      </c>
      <c r="G3" s="68" t="s">
        <v>9</v>
      </c>
      <c r="H3" s="69" t="s">
        <v>10</v>
      </c>
      <c r="I3" s="67" t="s">
        <v>8</v>
      </c>
      <c r="J3" s="69" t="s">
        <v>7</v>
      </c>
      <c r="K3" s="67" t="s">
        <v>11</v>
      </c>
      <c r="L3" s="69" t="s">
        <v>7</v>
      </c>
      <c r="M3" s="67" t="s">
        <v>11</v>
      </c>
      <c r="N3" s="70" t="s">
        <v>12</v>
      </c>
      <c r="O3" s="104" t="s">
        <v>13</v>
      </c>
      <c r="P3" s="137"/>
    </row>
    <row r="4" spans="1:16" ht="20.45" customHeight="1" x14ac:dyDescent="0.2">
      <c r="A4" s="93" t="s">
        <v>14</v>
      </c>
      <c r="B4" s="52">
        <v>8150</v>
      </c>
      <c r="C4" s="41">
        <v>43.6</v>
      </c>
      <c r="D4" s="133">
        <v>43</v>
      </c>
      <c r="E4" s="53">
        <v>1019.44843</v>
      </c>
      <c r="F4" s="54">
        <v>0.38</v>
      </c>
      <c r="G4" s="53">
        <v>422.92140000000001</v>
      </c>
      <c r="H4" s="53">
        <v>62.339600000000004</v>
      </c>
      <c r="I4" s="55">
        <v>18.418000000000003</v>
      </c>
      <c r="J4" s="56">
        <v>766</v>
      </c>
      <c r="K4" s="52">
        <v>2</v>
      </c>
      <c r="L4" s="56">
        <v>91785</v>
      </c>
      <c r="M4" s="52">
        <v>1430</v>
      </c>
      <c r="N4" s="56">
        <v>2553</v>
      </c>
      <c r="O4" s="105">
        <v>13163</v>
      </c>
      <c r="P4" s="137"/>
    </row>
    <row r="5" spans="1:16" ht="20.45" customHeight="1" x14ac:dyDescent="0.2">
      <c r="A5" s="92" t="s">
        <v>15</v>
      </c>
      <c r="B5" s="45">
        <v>1658</v>
      </c>
      <c r="C5" s="46">
        <v>26.8</v>
      </c>
      <c r="D5" s="47">
        <v>26.8</v>
      </c>
      <c r="E5" s="48">
        <v>692.0809999999999</v>
      </c>
      <c r="F5" s="49">
        <v>0.96000000000000008</v>
      </c>
      <c r="G5" s="48">
        <v>243.46799999999999</v>
      </c>
      <c r="H5" s="48">
        <v>51.588000000000008</v>
      </c>
      <c r="I5" s="50">
        <v>1.476</v>
      </c>
      <c r="J5" s="51">
        <v>542</v>
      </c>
      <c r="K5" s="45">
        <v>0</v>
      </c>
      <c r="L5" s="51">
        <v>68180</v>
      </c>
      <c r="M5" s="45">
        <v>0</v>
      </c>
      <c r="N5" s="51">
        <v>2205</v>
      </c>
      <c r="O5" s="106">
        <v>5042</v>
      </c>
      <c r="P5" s="137"/>
    </row>
    <row r="6" spans="1:16" ht="20.45" customHeight="1" x14ac:dyDescent="0.2">
      <c r="A6" s="93" t="s">
        <v>16</v>
      </c>
      <c r="B6" s="52">
        <v>1682</v>
      </c>
      <c r="C6" s="41">
        <v>41.1</v>
      </c>
      <c r="D6" s="42">
        <v>41.1</v>
      </c>
      <c r="E6" s="53">
        <v>768.14550000000008</v>
      </c>
      <c r="F6" s="54">
        <v>1.5049999999999999</v>
      </c>
      <c r="G6" s="53">
        <v>295.60980000000012</v>
      </c>
      <c r="H6" s="53">
        <v>55.991100000000003</v>
      </c>
      <c r="I6" s="55">
        <v>1.0594999999999999</v>
      </c>
      <c r="J6" s="56">
        <v>605</v>
      </c>
      <c r="K6" s="52">
        <v>0</v>
      </c>
      <c r="L6" s="56">
        <v>82000</v>
      </c>
      <c r="M6" s="52">
        <v>0</v>
      </c>
      <c r="N6" s="56">
        <v>2601</v>
      </c>
      <c r="O6" s="105">
        <v>12172</v>
      </c>
      <c r="P6" s="137"/>
    </row>
    <row r="7" spans="1:16" ht="20.45" customHeight="1" x14ac:dyDescent="0.2">
      <c r="A7" s="92" t="s">
        <v>17</v>
      </c>
      <c r="B7" s="45">
        <v>2225</v>
      </c>
      <c r="C7" s="46">
        <v>63.5</v>
      </c>
      <c r="D7" s="47">
        <v>61.5</v>
      </c>
      <c r="E7" s="48">
        <v>609.02800000000002</v>
      </c>
      <c r="F7" s="49">
        <v>2.4350000000000001</v>
      </c>
      <c r="G7" s="48">
        <v>250</v>
      </c>
      <c r="H7" s="48">
        <v>83.446499999999986</v>
      </c>
      <c r="I7" s="50">
        <v>12.244</v>
      </c>
      <c r="J7" s="51">
        <v>976</v>
      </c>
      <c r="K7" s="45">
        <v>0</v>
      </c>
      <c r="L7" s="51">
        <v>116225</v>
      </c>
      <c r="M7" s="45">
        <v>0</v>
      </c>
      <c r="N7" s="51">
        <v>1315</v>
      </c>
      <c r="O7" s="106">
        <v>12164</v>
      </c>
      <c r="P7" s="137"/>
    </row>
    <row r="8" spans="1:16" ht="20.45" customHeight="1" x14ac:dyDescent="0.2">
      <c r="A8" s="93" t="s">
        <v>18</v>
      </c>
      <c r="B8" s="52">
        <v>1767</v>
      </c>
      <c r="C8" s="41">
        <v>31.5</v>
      </c>
      <c r="D8" s="42">
        <v>29.4</v>
      </c>
      <c r="E8" s="53">
        <v>392.61626000000001</v>
      </c>
      <c r="F8" s="54">
        <v>0.52600000000000002</v>
      </c>
      <c r="G8" s="53">
        <v>215.85088000000002</v>
      </c>
      <c r="H8" s="53">
        <v>49.38359999999998</v>
      </c>
      <c r="I8" s="55">
        <v>0.29300000000000004</v>
      </c>
      <c r="J8" s="56">
        <v>594</v>
      </c>
      <c r="K8" s="52">
        <v>0</v>
      </c>
      <c r="L8" s="56">
        <v>61680</v>
      </c>
      <c r="M8" s="52">
        <v>0</v>
      </c>
      <c r="N8" s="56">
        <v>2012</v>
      </c>
      <c r="O8" s="105">
        <v>6249</v>
      </c>
      <c r="P8" s="137"/>
    </row>
    <row r="9" spans="1:16" ht="20.45" customHeight="1" x14ac:dyDescent="0.2">
      <c r="A9" s="92" t="s">
        <v>19</v>
      </c>
      <c r="B9" s="45">
        <v>1980</v>
      </c>
      <c r="C9" s="46">
        <v>19.2</v>
      </c>
      <c r="D9" s="47">
        <v>17.600000000000001</v>
      </c>
      <c r="E9" s="48">
        <v>784.39632999999992</v>
      </c>
      <c r="F9" s="49">
        <v>0.28999999999999998</v>
      </c>
      <c r="G9" s="48">
        <v>324.44367</v>
      </c>
      <c r="H9" s="48">
        <v>20.662299999999995</v>
      </c>
      <c r="I9" s="50">
        <v>1.0850000000000002</v>
      </c>
      <c r="J9" s="51">
        <v>552</v>
      </c>
      <c r="K9" s="45">
        <v>0</v>
      </c>
      <c r="L9" s="51">
        <v>55965</v>
      </c>
      <c r="M9" s="45">
        <v>0</v>
      </c>
      <c r="N9" s="51">
        <v>2147</v>
      </c>
      <c r="O9" s="106">
        <v>7360</v>
      </c>
      <c r="P9" s="137"/>
    </row>
    <row r="10" spans="1:16" ht="20.45" customHeight="1" x14ac:dyDescent="0.2">
      <c r="A10" s="93" t="s">
        <v>68</v>
      </c>
      <c r="B10" s="52">
        <v>2420</v>
      </c>
      <c r="C10" s="41">
        <v>16.600000000000001</v>
      </c>
      <c r="D10" s="42">
        <v>15.6</v>
      </c>
      <c r="E10" s="53">
        <v>670.67600000000004</v>
      </c>
      <c r="F10" s="54">
        <v>0.31</v>
      </c>
      <c r="G10" s="53">
        <v>211.5</v>
      </c>
      <c r="H10" s="53">
        <v>45.2395</v>
      </c>
      <c r="I10" s="55">
        <v>0.88</v>
      </c>
      <c r="J10" s="56">
        <v>420</v>
      </c>
      <c r="K10" s="52">
        <v>0</v>
      </c>
      <c r="L10" s="56">
        <v>45195</v>
      </c>
      <c r="M10" s="52">
        <v>0</v>
      </c>
      <c r="N10" s="56">
        <v>2550</v>
      </c>
      <c r="O10" s="105">
        <v>3286</v>
      </c>
      <c r="P10" s="137"/>
    </row>
    <row r="11" spans="1:16" ht="20.45" customHeight="1" x14ac:dyDescent="0.2">
      <c r="A11" s="92" t="s">
        <v>20</v>
      </c>
      <c r="B11" s="45">
        <v>4187</v>
      </c>
      <c r="C11" s="46">
        <v>18.2</v>
      </c>
      <c r="D11" s="47">
        <v>17.7</v>
      </c>
      <c r="E11" s="48">
        <v>654.77399999999989</v>
      </c>
      <c r="F11" s="49">
        <v>0.79</v>
      </c>
      <c r="G11" s="48">
        <v>367.16357999999991</v>
      </c>
      <c r="H11" s="48">
        <v>87.089799999999997</v>
      </c>
      <c r="I11" s="50">
        <v>21.446999999999999</v>
      </c>
      <c r="J11" s="51">
        <v>631</v>
      </c>
      <c r="K11" s="45">
        <v>1</v>
      </c>
      <c r="L11" s="51">
        <v>64375</v>
      </c>
      <c r="M11" s="45">
        <v>315</v>
      </c>
      <c r="N11" s="51">
        <v>3160</v>
      </c>
      <c r="O11" s="106">
        <v>12633</v>
      </c>
      <c r="P11" s="137"/>
    </row>
    <row r="12" spans="1:16" ht="20.45" customHeight="1" x14ac:dyDescent="0.2">
      <c r="A12" s="93" t="s">
        <v>21</v>
      </c>
      <c r="B12" s="52">
        <v>14272</v>
      </c>
      <c r="C12" s="41">
        <v>99.6</v>
      </c>
      <c r="D12" s="41">
        <v>96.7</v>
      </c>
      <c r="E12" s="53">
        <v>1644.9781999999993</v>
      </c>
      <c r="F12" s="54">
        <v>36.620999999999988</v>
      </c>
      <c r="G12" s="53">
        <v>714.42309999999998</v>
      </c>
      <c r="H12" s="53">
        <v>132.32669999999996</v>
      </c>
      <c r="I12" s="55">
        <v>110.19499999999998</v>
      </c>
      <c r="J12" s="56">
        <v>2019</v>
      </c>
      <c r="K12" s="52">
        <v>32</v>
      </c>
      <c r="L12" s="56">
        <v>240600</v>
      </c>
      <c r="M12" s="52">
        <v>25095</v>
      </c>
      <c r="N12" s="56">
        <v>4088</v>
      </c>
      <c r="O12" s="105">
        <v>22450</v>
      </c>
      <c r="P12" s="137"/>
    </row>
    <row r="13" spans="1:16" ht="20.45" customHeight="1" x14ac:dyDescent="0.2">
      <c r="A13" s="92" t="s">
        <v>22</v>
      </c>
      <c r="B13" s="45">
        <v>1669</v>
      </c>
      <c r="C13" s="46">
        <v>23.3</v>
      </c>
      <c r="D13" s="47">
        <v>20.2</v>
      </c>
      <c r="E13" s="48">
        <v>736.43579999999986</v>
      </c>
      <c r="F13" s="49">
        <v>1.341</v>
      </c>
      <c r="G13" s="48">
        <v>269.49076000000008</v>
      </c>
      <c r="H13" s="48">
        <v>53.192249999999994</v>
      </c>
      <c r="I13" s="50">
        <v>0.70399999999999996</v>
      </c>
      <c r="J13" s="51">
        <v>537</v>
      </c>
      <c r="K13" s="45">
        <v>0</v>
      </c>
      <c r="L13" s="51">
        <v>63775</v>
      </c>
      <c r="M13" s="45">
        <v>0</v>
      </c>
      <c r="N13" s="51">
        <v>1939</v>
      </c>
      <c r="O13" s="106">
        <v>5646</v>
      </c>
      <c r="P13" s="137"/>
    </row>
    <row r="14" spans="1:16" ht="20.45" customHeight="1" x14ac:dyDescent="0.2">
      <c r="A14" s="93" t="s">
        <v>23</v>
      </c>
      <c r="B14" s="52">
        <v>3891</v>
      </c>
      <c r="C14" s="41">
        <v>48.9</v>
      </c>
      <c r="D14" s="42">
        <v>48.9</v>
      </c>
      <c r="E14" s="53">
        <v>1134.7789999999998</v>
      </c>
      <c r="F14" s="54">
        <v>7.3529999999999998</v>
      </c>
      <c r="G14" s="53">
        <v>629.2296</v>
      </c>
      <c r="H14" s="53">
        <v>172.20520000000002</v>
      </c>
      <c r="I14" s="55">
        <v>27.869000000000003</v>
      </c>
      <c r="J14" s="56">
        <v>1375</v>
      </c>
      <c r="K14" s="52">
        <v>5</v>
      </c>
      <c r="L14" s="56">
        <v>155590</v>
      </c>
      <c r="M14" s="52">
        <v>3660</v>
      </c>
      <c r="N14" s="56">
        <v>6810</v>
      </c>
      <c r="O14" s="105">
        <v>15965</v>
      </c>
      <c r="P14" s="137"/>
    </row>
    <row r="15" spans="1:16" ht="20.45" customHeight="1" x14ac:dyDescent="0.2">
      <c r="A15" s="92" t="s">
        <v>24</v>
      </c>
      <c r="B15" s="45">
        <v>1896</v>
      </c>
      <c r="C15" s="46">
        <v>55.4</v>
      </c>
      <c r="D15" s="47">
        <v>55.4</v>
      </c>
      <c r="E15" s="48">
        <v>883.01480000000015</v>
      </c>
      <c r="F15" s="49">
        <v>16.707999999999998</v>
      </c>
      <c r="G15" s="48">
        <v>602.72199999999998</v>
      </c>
      <c r="H15" s="48">
        <v>99.802300000000002</v>
      </c>
      <c r="I15" s="50">
        <v>56.823000000000008</v>
      </c>
      <c r="J15" s="51">
        <v>978</v>
      </c>
      <c r="K15" s="45">
        <v>21</v>
      </c>
      <c r="L15" s="51">
        <v>131795</v>
      </c>
      <c r="M15" s="45">
        <v>14995</v>
      </c>
      <c r="N15" s="51">
        <v>3613</v>
      </c>
      <c r="O15" s="106">
        <v>20385</v>
      </c>
      <c r="P15" s="137"/>
    </row>
    <row r="16" spans="1:16" ht="20.45" customHeight="1" x14ac:dyDescent="0.2">
      <c r="A16" s="93" t="s">
        <v>25</v>
      </c>
      <c r="B16" s="52">
        <v>3517</v>
      </c>
      <c r="C16" s="41">
        <v>7</v>
      </c>
      <c r="D16" s="42">
        <v>7</v>
      </c>
      <c r="E16" s="53">
        <v>601.57719000000009</v>
      </c>
      <c r="F16" s="54">
        <v>0.85</v>
      </c>
      <c r="G16" s="53">
        <v>158.4</v>
      </c>
      <c r="H16" s="53">
        <v>63.724799999999988</v>
      </c>
      <c r="I16" s="55">
        <v>0.82200000000000006</v>
      </c>
      <c r="J16" s="56">
        <v>323</v>
      </c>
      <c r="K16" s="52">
        <v>2</v>
      </c>
      <c r="L16" s="56">
        <v>25560</v>
      </c>
      <c r="M16" s="52">
        <v>655</v>
      </c>
      <c r="N16" s="56">
        <v>2196</v>
      </c>
      <c r="O16" s="105">
        <v>3809</v>
      </c>
      <c r="P16" s="137"/>
    </row>
    <row r="17" spans="1:16" ht="20.45" customHeight="1" x14ac:dyDescent="0.2">
      <c r="A17" s="92" t="s">
        <v>65</v>
      </c>
      <c r="B17" s="45">
        <v>1125</v>
      </c>
      <c r="C17" s="46">
        <v>36.200000000000003</v>
      </c>
      <c r="D17" s="47">
        <v>36</v>
      </c>
      <c r="E17" s="48">
        <v>642.85229999999967</v>
      </c>
      <c r="F17" s="49">
        <v>6.5785999999999998</v>
      </c>
      <c r="G17" s="48">
        <v>232.34900000000002</v>
      </c>
      <c r="H17" s="48">
        <v>197.14899999999997</v>
      </c>
      <c r="I17" s="50">
        <v>48.481999999999999</v>
      </c>
      <c r="J17" s="51">
        <v>1583</v>
      </c>
      <c r="K17" s="45">
        <v>7</v>
      </c>
      <c r="L17" s="51">
        <v>185740</v>
      </c>
      <c r="M17" s="45">
        <v>3930</v>
      </c>
      <c r="N17" s="51">
        <v>2623</v>
      </c>
      <c r="O17" s="106">
        <v>11280</v>
      </c>
      <c r="P17" s="137"/>
    </row>
    <row r="18" spans="1:16" ht="20.45" customHeight="1" thickBot="1" x14ac:dyDescent="0.25">
      <c r="A18" s="93" t="s">
        <v>26</v>
      </c>
      <c r="B18" s="52">
        <v>7156</v>
      </c>
      <c r="C18" s="41">
        <v>174.8</v>
      </c>
      <c r="D18" s="42">
        <v>173.1</v>
      </c>
      <c r="E18" s="53">
        <v>2632.9647199999999</v>
      </c>
      <c r="F18" s="54">
        <v>35.349600000000002</v>
      </c>
      <c r="G18" s="53">
        <v>1124.7703400000005</v>
      </c>
      <c r="H18" s="53">
        <v>370.03350000000006</v>
      </c>
      <c r="I18" s="55">
        <v>114.762</v>
      </c>
      <c r="J18" s="56">
        <v>3115</v>
      </c>
      <c r="K18" s="52">
        <v>40</v>
      </c>
      <c r="L18" s="56">
        <v>440935</v>
      </c>
      <c r="M18" s="52">
        <v>31060</v>
      </c>
      <c r="N18" s="56">
        <v>8419</v>
      </c>
      <c r="O18" s="105">
        <v>36106</v>
      </c>
      <c r="P18" s="137"/>
    </row>
    <row r="19" spans="1:16" ht="24.95" customHeight="1" thickBot="1" x14ac:dyDescent="0.25">
      <c r="A19" s="94" t="s">
        <v>27</v>
      </c>
      <c r="B19" s="57">
        <f t="shared" ref="B19:I19" si="0">SUM(B4:B18)</f>
        <v>57595</v>
      </c>
      <c r="C19" s="134">
        <f t="shared" si="0"/>
        <v>705.7</v>
      </c>
      <c r="D19" s="134">
        <f t="shared" si="0"/>
        <v>689.99999999999989</v>
      </c>
      <c r="E19" s="57">
        <f t="shared" si="0"/>
        <v>13867.767530000001</v>
      </c>
      <c r="F19" s="57">
        <f t="shared" si="0"/>
        <v>111.99719999999999</v>
      </c>
      <c r="G19" s="57">
        <f t="shared" si="0"/>
        <v>6062.3421300000009</v>
      </c>
      <c r="H19" s="57">
        <f t="shared" si="0"/>
        <v>1544.1741499999998</v>
      </c>
      <c r="I19" s="57">
        <f t="shared" si="0"/>
        <v>416.55950000000001</v>
      </c>
      <c r="J19" s="57">
        <f t="shared" ref="J19:O19" si="1">SUM(J4:J18)</f>
        <v>15016</v>
      </c>
      <c r="K19" s="57">
        <f t="shared" si="1"/>
        <v>110</v>
      </c>
      <c r="L19" s="57">
        <f t="shared" si="1"/>
        <v>1829400</v>
      </c>
      <c r="M19" s="57">
        <f t="shared" si="1"/>
        <v>81140</v>
      </c>
      <c r="N19" s="57">
        <f t="shared" si="1"/>
        <v>48231</v>
      </c>
      <c r="O19" s="57">
        <f t="shared" si="1"/>
        <v>187710</v>
      </c>
      <c r="P19" s="137"/>
    </row>
    <row r="20" spans="1:16" ht="20.45" customHeight="1" x14ac:dyDescent="0.2">
      <c r="A20" s="95" t="s">
        <v>28</v>
      </c>
      <c r="B20" s="40">
        <v>1618</v>
      </c>
      <c r="C20" s="58">
        <v>10.199999999999999</v>
      </c>
      <c r="D20" s="59">
        <v>9.6999999999999993</v>
      </c>
      <c r="E20" s="60">
        <v>445.70200000000011</v>
      </c>
      <c r="F20" s="61">
        <v>0.2</v>
      </c>
      <c r="G20" s="60">
        <v>129.011</v>
      </c>
      <c r="H20" s="43">
        <v>53.417999999999999</v>
      </c>
      <c r="I20" s="44">
        <v>2.4239999999999999</v>
      </c>
      <c r="J20" s="62">
        <v>377</v>
      </c>
      <c r="K20" s="40">
        <v>0</v>
      </c>
      <c r="L20" s="62">
        <v>32525</v>
      </c>
      <c r="M20" s="40">
        <v>0</v>
      </c>
      <c r="N20" s="63">
        <v>720</v>
      </c>
      <c r="O20" s="107">
        <v>6771</v>
      </c>
      <c r="P20" s="137"/>
    </row>
    <row r="21" spans="1:16" ht="20.45" customHeight="1" x14ac:dyDescent="0.2">
      <c r="A21" s="92" t="s">
        <v>29</v>
      </c>
      <c r="B21" s="45">
        <v>4300</v>
      </c>
      <c r="C21" s="46">
        <v>10.8</v>
      </c>
      <c r="D21" s="47">
        <v>10.6</v>
      </c>
      <c r="E21" s="48">
        <v>923.81510000000003</v>
      </c>
      <c r="F21" s="64">
        <v>0.23600000000000002</v>
      </c>
      <c r="G21" s="48">
        <v>165.18719999999999</v>
      </c>
      <c r="H21" s="48">
        <v>46.868399999999994</v>
      </c>
      <c r="I21" s="50">
        <v>5.2844999999999986</v>
      </c>
      <c r="J21" s="51">
        <v>476</v>
      </c>
      <c r="K21" s="45">
        <v>0</v>
      </c>
      <c r="L21" s="51">
        <v>40310</v>
      </c>
      <c r="M21" s="45">
        <v>0</v>
      </c>
      <c r="N21" s="51">
        <v>1110</v>
      </c>
      <c r="O21" s="106">
        <v>5598</v>
      </c>
      <c r="P21" s="137"/>
    </row>
    <row r="22" spans="1:16" ht="20.45" customHeight="1" x14ac:dyDescent="0.2">
      <c r="A22" s="93" t="s">
        <v>30</v>
      </c>
      <c r="B22" s="52">
        <v>3466</v>
      </c>
      <c r="C22" s="41">
        <v>65</v>
      </c>
      <c r="D22" s="42">
        <v>61.8</v>
      </c>
      <c r="E22" s="53">
        <v>812.61200000000008</v>
      </c>
      <c r="F22" s="65">
        <v>2.4500000000000002</v>
      </c>
      <c r="G22" s="53">
        <v>253.74800000000002</v>
      </c>
      <c r="H22" s="53">
        <v>119.669</v>
      </c>
      <c r="I22" s="55">
        <v>9.6485000000000003</v>
      </c>
      <c r="J22" s="56">
        <v>750</v>
      </c>
      <c r="K22" s="52">
        <v>2</v>
      </c>
      <c r="L22" s="56">
        <v>109940</v>
      </c>
      <c r="M22" s="52">
        <v>1430</v>
      </c>
      <c r="N22" s="56">
        <v>5137</v>
      </c>
      <c r="O22" s="105">
        <v>8282</v>
      </c>
      <c r="P22" s="137"/>
    </row>
    <row r="23" spans="1:16" ht="20.45" customHeight="1" x14ac:dyDescent="0.2">
      <c r="A23" s="92" t="s">
        <v>31</v>
      </c>
      <c r="B23" s="45">
        <v>8166</v>
      </c>
      <c r="C23" s="46">
        <v>106.3</v>
      </c>
      <c r="D23" s="47">
        <v>106.1</v>
      </c>
      <c r="E23" s="48">
        <v>2127.8099999999986</v>
      </c>
      <c r="F23" s="64">
        <v>4.6150000000000002</v>
      </c>
      <c r="G23" s="48">
        <v>760.54904999999997</v>
      </c>
      <c r="H23" s="48">
        <v>161.25599999999997</v>
      </c>
      <c r="I23" s="50">
        <v>38.69700000000001</v>
      </c>
      <c r="J23" s="51">
        <v>1888</v>
      </c>
      <c r="K23" s="45">
        <v>4</v>
      </c>
      <c r="L23" s="51">
        <v>267885</v>
      </c>
      <c r="M23" s="45">
        <v>2650</v>
      </c>
      <c r="N23" s="51">
        <v>7961</v>
      </c>
      <c r="O23" s="106">
        <v>26572</v>
      </c>
      <c r="P23" s="137"/>
    </row>
    <row r="24" spans="1:16" ht="20.45" customHeight="1" x14ac:dyDescent="0.2">
      <c r="A24" s="93" t="s">
        <v>32</v>
      </c>
      <c r="B24" s="52">
        <v>6692</v>
      </c>
      <c r="C24" s="41">
        <v>88.5</v>
      </c>
      <c r="D24" s="42">
        <v>86.9</v>
      </c>
      <c r="E24" s="53">
        <v>2168.8781000000004</v>
      </c>
      <c r="F24" s="65">
        <v>19.707000000000004</v>
      </c>
      <c r="G24" s="53">
        <v>938.50049999999987</v>
      </c>
      <c r="H24" s="53">
        <v>160.71089000000001</v>
      </c>
      <c r="I24" s="55">
        <v>71.631</v>
      </c>
      <c r="J24" s="56">
        <v>1681</v>
      </c>
      <c r="K24" s="52">
        <v>17</v>
      </c>
      <c r="L24" s="56">
        <v>216617</v>
      </c>
      <c r="M24" s="52">
        <v>14030</v>
      </c>
      <c r="N24" s="56">
        <v>8013</v>
      </c>
      <c r="O24" s="105">
        <v>26281</v>
      </c>
      <c r="P24" s="137"/>
    </row>
    <row r="25" spans="1:16" ht="20.45" customHeight="1" x14ac:dyDescent="0.2">
      <c r="A25" s="92" t="s">
        <v>33</v>
      </c>
      <c r="B25" s="45">
        <v>9250</v>
      </c>
      <c r="C25" s="46">
        <v>44.5</v>
      </c>
      <c r="D25" s="47">
        <v>42.3</v>
      </c>
      <c r="E25" s="48">
        <v>1179.6457699999999</v>
      </c>
      <c r="F25" s="64">
        <v>0.43300000000000005</v>
      </c>
      <c r="G25" s="48">
        <v>517.52449999999999</v>
      </c>
      <c r="H25" s="48">
        <v>120.7799</v>
      </c>
      <c r="I25" s="50">
        <v>8.4959999999999969</v>
      </c>
      <c r="J25" s="51">
        <v>894</v>
      </c>
      <c r="K25" s="45">
        <v>1</v>
      </c>
      <c r="L25" s="51">
        <v>102580</v>
      </c>
      <c r="M25" s="45">
        <v>400</v>
      </c>
      <c r="N25" s="51">
        <v>3650</v>
      </c>
      <c r="O25" s="106">
        <v>16180</v>
      </c>
      <c r="P25" s="137"/>
    </row>
    <row r="26" spans="1:16" ht="20.45" customHeight="1" x14ac:dyDescent="0.2">
      <c r="A26" s="93" t="s">
        <v>34</v>
      </c>
      <c r="B26" s="52">
        <v>3597</v>
      </c>
      <c r="C26" s="41">
        <v>34.200000000000003</v>
      </c>
      <c r="D26" s="42">
        <v>32.9</v>
      </c>
      <c r="E26" s="53">
        <v>788.35799999999995</v>
      </c>
      <c r="F26" s="65">
        <v>0</v>
      </c>
      <c r="G26" s="53">
        <v>349.54249999999996</v>
      </c>
      <c r="H26" s="53">
        <v>40.319000000000003</v>
      </c>
      <c r="I26" s="55">
        <v>6.9460000000000006</v>
      </c>
      <c r="J26" s="56">
        <v>604</v>
      </c>
      <c r="K26" s="52">
        <v>0</v>
      </c>
      <c r="L26" s="56">
        <v>65185</v>
      </c>
      <c r="M26" s="52">
        <v>0</v>
      </c>
      <c r="N26" s="56">
        <v>7046</v>
      </c>
      <c r="O26" s="105">
        <v>5979</v>
      </c>
      <c r="P26" s="137"/>
    </row>
    <row r="27" spans="1:16" ht="20.45" customHeight="1" x14ac:dyDescent="0.2">
      <c r="A27" s="92" t="s">
        <v>35</v>
      </c>
      <c r="B27" s="45">
        <v>2438</v>
      </c>
      <c r="C27" s="46">
        <v>25.4</v>
      </c>
      <c r="D27" s="47">
        <v>23.7</v>
      </c>
      <c r="E27" s="48">
        <v>745.41713000000004</v>
      </c>
      <c r="F27" s="64">
        <v>0.11899999999999999</v>
      </c>
      <c r="G27" s="48">
        <v>266.9427399999999</v>
      </c>
      <c r="H27" s="48">
        <v>68.371899999999997</v>
      </c>
      <c r="I27" s="50">
        <v>0.70300000000000007</v>
      </c>
      <c r="J27" s="51">
        <v>764</v>
      </c>
      <c r="K27" s="45">
        <v>0</v>
      </c>
      <c r="L27" s="51">
        <v>82500</v>
      </c>
      <c r="M27" s="45">
        <v>0</v>
      </c>
      <c r="N27" s="51">
        <v>5371</v>
      </c>
      <c r="O27" s="106">
        <v>6053</v>
      </c>
      <c r="P27" s="137"/>
    </row>
    <row r="28" spans="1:16" ht="20.45" customHeight="1" x14ac:dyDescent="0.2">
      <c r="A28" s="93" t="s">
        <v>36</v>
      </c>
      <c r="B28" s="52">
        <v>5473</v>
      </c>
      <c r="C28" s="41">
        <v>43.8</v>
      </c>
      <c r="D28" s="42">
        <v>41.4</v>
      </c>
      <c r="E28" s="53">
        <v>994.84882999999991</v>
      </c>
      <c r="F28" s="65">
        <v>2.9899999999999998</v>
      </c>
      <c r="G28" s="53">
        <v>334.40385999999995</v>
      </c>
      <c r="H28" s="53">
        <v>82.261800000000022</v>
      </c>
      <c r="I28" s="55">
        <v>19.725000000000001</v>
      </c>
      <c r="J28" s="56">
        <v>732</v>
      </c>
      <c r="K28" s="52">
        <v>2</v>
      </c>
      <c r="L28" s="56">
        <v>86370</v>
      </c>
      <c r="M28" s="52">
        <v>1260</v>
      </c>
      <c r="N28" s="56">
        <v>5742</v>
      </c>
      <c r="O28" s="105">
        <v>9051</v>
      </c>
      <c r="P28" s="137"/>
    </row>
    <row r="29" spans="1:16" ht="20.45" customHeight="1" x14ac:dyDescent="0.2">
      <c r="A29" s="92" t="s">
        <v>37</v>
      </c>
      <c r="B29" s="45">
        <v>4300</v>
      </c>
      <c r="C29" s="46">
        <v>61.1</v>
      </c>
      <c r="D29" s="46">
        <v>58.4</v>
      </c>
      <c r="E29" s="48">
        <v>932.19460000000004</v>
      </c>
      <c r="F29" s="64">
        <v>0.9850000000000001</v>
      </c>
      <c r="G29" s="48">
        <v>239.42499999999995</v>
      </c>
      <c r="H29" s="48">
        <v>91.609500000000011</v>
      </c>
      <c r="I29" s="50">
        <v>14.345000000000001</v>
      </c>
      <c r="J29" s="51">
        <v>906</v>
      </c>
      <c r="K29" s="45">
        <v>2</v>
      </c>
      <c r="L29" s="51">
        <v>119305</v>
      </c>
      <c r="M29" s="45">
        <v>1130</v>
      </c>
      <c r="N29" s="51">
        <v>3821</v>
      </c>
      <c r="O29" s="106">
        <v>8629</v>
      </c>
      <c r="P29" s="137"/>
    </row>
    <row r="30" spans="1:16" ht="20.45" customHeight="1" x14ac:dyDescent="0.2">
      <c r="A30" s="93" t="s">
        <v>38</v>
      </c>
      <c r="B30" s="52">
        <v>6643</v>
      </c>
      <c r="C30" s="41">
        <v>35.4</v>
      </c>
      <c r="D30" s="42">
        <v>32.5</v>
      </c>
      <c r="E30" s="53">
        <v>1130.2394999999997</v>
      </c>
      <c r="F30" s="65">
        <v>5.6319999999999997</v>
      </c>
      <c r="G30" s="53">
        <v>541.51908000000003</v>
      </c>
      <c r="H30" s="53">
        <v>98.065299999999979</v>
      </c>
      <c r="I30" s="55">
        <v>49.197500000000005</v>
      </c>
      <c r="J30" s="56">
        <v>1216</v>
      </c>
      <c r="K30" s="52">
        <v>6</v>
      </c>
      <c r="L30" s="56">
        <v>140205</v>
      </c>
      <c r="M30" s="52">
        <v>3430</v>
      </c>
      <c r="N30" s="56">
        <v>4357</v>
      </c>
      <c r="O30" s="105">
        <v>16780</v>
      </c>
      <c r="P30" s="137"/>
    </row>
    <row r="31" spans="1:16" ht="20.45" customHeight="1" thickBot="1" x14ac:dyDescent="0.25">
      <c r="A31" s="92" t="s">
        <v>39</v>
      </c>
      <c r="B31" s="45">
        <v>3256</v>
      </c>
      <c r="C31" s="46">
        <v>41.1</v>
      </c>
      <c r="D31" s="46">
        <v>40.700000000000003</v>
      </c>
      <c r="E31" s="48">
        <v>776.36096999999995</v>
      </c>
      <c r="F31" s="64">
        <v>0.15</v>
      </c>
      <c r="G31" s="48">
        <v>355.74919</v>
      </c>
      <c r="H31" s="48">
        <v>60.782040000000009</v>
      </c>
      <c r="I31" s="50">
        <v>1.863</v>
      </c>
      <c r="J31" s="51">
        <v>698</v>
      </c>
      <c r="K31" s="45">
        <v>0</v>
      </c>
      <c r="L31" s="51">
        <v>90095</v>
      </c>
      <c r="M31" s="45">
        <v>0</v>
      </c>
      <c r="N31" s="51">
        <v>2728</v>
      </c>
      <c r="O31" s="106">
        <v>8109</v>
      </c>
      <c r="P31" s="137"/>
    </row>
    <row r="32" spans="1:16" ht="24.95" customHeight="1" thickBot="1" x14ac:dyDescent="0.25">
      <c r="A32" s="94" t="s">
        <v>40</v>
      </c>
      <c r="B32" s="57">
        <f t="shared" ref="B32:I32" si="2">SUM(B20:B31)</f>
        <v>59199</v>
      </c>
      <c r="C32" s="134">
        <f t="shared" si="2"/>
        <v>566.30000000000007</v>
      </c>
      <c r="D32" s="134">
        <f t="shared" si="2"/>
        <v>547</v>
      </c>
      <c r="E32" s="100">
        <f t="shared" si="2"/>
        <v>13025.881999999998</v>
      </c>
      <c r="F32" s="100">
        <f t="shared" si="2"/>
        <v>37.517000000000003</v>
      </c>
      <c r="G32" s="100">
        <f t="shared" si="2"/>
        <v>4852.1026199999997</v>
      </c>
      <c r="H32" s="100">
        <f t="shared" si="2"/>
        <v>1104.1117300000001</v>
      </c>
      <c r="I32" s="100">
        <f t="shared" si="2"/>
        <v>228.96050000000002</v>
      </c>
      <c r="J32" s="57">
        <f>SUM(J20:J31)</f>
        <v>10986</v>
      </c>
      <c r="K32" s="57">
        <f t="shared" ref="K32:O32" si="3">SUM(K20:K31)</f>
        <v>34</v>
      </c>
      <c r="L32" s="57">
        <f t="shared" si="3"/>
        <v>1353517</v>
      </c>
      <c r="M32" s="57">
        <f t="shared" si="3"/>
        <v>24330</v>
      </c>
      <c r="N32" s="57">
        <f t="shared" si="3"/>
        <v>55656</v>
      </c>
      <c r="O32" s="57">
        <f t="shared" si="3"/>
        <v>144285</v>
      </c>
      <c r="P32" s="137"/>
    </row>
    <row r="33" spans="1:16" ht="24.95" customHeight="1" thickBot="1" x14ac:dyDescent="0.25">
      <c r="A33" s="96" t="s">
        <v>41</v>
      </c>
      <c r="B33" s="97">
        <f t="shared" ref="B33:I33" si="4">SUM(B19,B32)</f>
        <v>116794</v>
      </c>
      <c r="C33" s="135">
        <f t="shared" si="4"/>
        <v>1272</v>
      </c>
      <c r="D33" s="135">
        <f t="shared" si="4"/>
        <v>1237</v>
      </c>
      <c r="E33" s="101">
        <f t="shared" si="4"/>
        <v>26893.649529999999</v>
      </c>
      <c r="F33" s="101">
        <f t="shared" si="4"/>
        <v>149.51419999999999</v>
      </c>
      <c r="G33" s="101">
        <f t="shared" si="4"/>
        <v>10914.444750000001</v>
      </c>
      <c r="H33" s="101">
        <f t="shared" si="4"/>
        <v>2648.2858799999999</v>
      </c>
      <c r="I33" s="101">
        <f t="shared" si="4"/>
        <v>645.52</v>
      </c>
      <c r="J33" s="97">
        <f>SUM(J19,J32)</f>
        <v>26002</v>
      </c>
      <c r="K33" s="97">
        <f t="shared" ref="K33:O33" si="5">SUM(K19,K32)</f>
        <v>144</v>
      </c>
      <c r="L33" s="97">
        <f t="shared" si="5"/>
        <v>3182917</v>
      </c>
      <c r="M33" s="97">
        <f t="shared" si="5"/>
        <v>105470</v>
      </c>
      <c r="N33" s="97">
        <f t="shared" si="5"/>
        <v>103887</v>
      </c>
      <c r="O33" s="97">
        <f t="shared" si="5"/>
        <v>331995</v>
      </c>
      <c r="P33" s="138"/>
    </row>
    <row r="34" spans="1:16" x14ac:dyDescent="0.2">
      <c r="E34" s="98"/>
      <c r="N34" s="99"/>
    </row>
    <row r="35" spans="1:16" x14ac:dyDescent="0.2"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1:16" x14ac:dyDescent="0.2">
      <c r="J36" s="99"/>
      <c r="K36" s="99"/>
      <c r="L36" s="99"/>
      <c r="M36" s="99"/>
    </row>
    <row r="37" spans="1:16" x14ac:dyDescent="0.2">
      <c r="J37" s="99"/>
      <c r="K37" s="99"/>
      <c r="L37" s="99"/>
      <c r="M37" s="99"/>
      <c r="N37" s="99"/>
    </row>
  </sheetData>
  <mergeCells count="10">
    <mergeCell ref="P1:P33"/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view="pageBreakPreview" zoomScale="70" zoomScaleNormal="60" zoomScaleSheetLayoutView="70" workbookViewId="0">
      <selection activeCell="A35" sqref="A35:T35"/>
    </sheetView>
  </sheetViews>
  <sheetFormatPr defaultRowHeight="14.25" x14ac:dyDescent="0.2"/>
  <cols>
    <col min="1" max="1" width="11.375" customWidth="1"/>
    <col min="2" max="2" width="7.125" customWidth="1"/>
    <col min="3" max="3" width="6.5" customWidth="1"/>
    <col min="5" max="5" width="10.25" customWidth="1"/>
    <col min="6" max="6" width="6.875" customWidth="1"/>
    <col min="7" max="7" width="5.625" customWidth="1"/>
    <col min="8" max="8" width="7.625" customWidth="1"/>
    <col min="9" max="9" width="7.25" customWidth="1"/>
    <col min="10" max="10" width="6.5" customWidth="1"/>
    <col min="13" max="13" width="8.125" customWidth="1"/>
    <col min="14" max="14" width="9.875" customWidth="1"/>
    <col min="15" max="15" width="7.75" customWidth="1"/>
    <col min="16" max="16" width="7.875" customWidth="1"/>
    <col min="17" max="17" width="6.25" customWidth="1"/>
    <col min="18" max="18" width="9.125" customWidth="1"/>
    <col min="19" max="19" width="7.25" customWidth="1"/>
    <col min="20" max="20" width="9" customWidth="1"/>
    <col min="21" max="21" width="4.625" customWidth="1"/>
  </cols>
  <sheetData>
    <row r="1" spans="1:21" ht="27" customHeight="1" thickBot="1" x14ac:dyDescent="0.25">
      <c r="A1" s="185" t="s">
        <v>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36" t="s">
        <v>69</v>
      </c>
    </row>
    <row r="2" spans="1:21" ht="22.5" x14ac:dyDescent="0.2">
      <c r="A2" s="170"/>
      <c r="B2" s="179" t="s">
        <v>42</v>
      </c>
      <c r="C2" s="180"/>
      <c r="D2" s="151" t="s">
        <v>43</v>
      </c>
      <c r="E2" s="187" t="s">
        <v>44</v>
      </c>
      <c r="F2" s="153" t="s">
        <v>45</v>
      </c>
      <c r="G2" s="154"/>
      <c r="H2" s="154"/>
      <c r="I2" s="154"/>
      <c r="J2" s="155"/>
      <c r="K2" s="153" t="s">
        <v>46</v>
      </c>
      <c r="L2" s="154"/>
      <c r="M2" s="155"/>
      <c r="N2" s="153" t="s">
        <v>70</v>
      </c>
      <c r="O2" s="154"/>
      <c r="P2" s="154"/>
      <c r="Q2" s="154"/>
      <c r="R2" s="154"/>
      <c r="S2" s="154"/>
      <c r="T2" s="176"/>
      <c r="U2" s="137"/>
    </row>
    <row r="3" spans="1:21" ht="32.25" customHeight="1" thickBot="1" x14ac:dyDescent="0.25">
      <c r="A3" s="170"/>
      <c r="B3" s="181" t="s">
        <v>47</v>
      </c>
      <c r="C3" s="183" t="s">
        <v>48</v>
      </c>
      <c r="D3" s="151"/>
      <c r="E3" s="187"/>
      <c r="F3" s="164" t="s">
        <v>49</v>
      </c>
      <c r="G3" s="166" t="s">
        <v>50</v>
      </c>
      <c r="H3" s="168" t="s">
        <v>51</v>
      </c>
      <c r="I3" s="160" t="s">
        <v>52</v>
      </c>
      <c r="J3" s="162" t="s">
        <v>53</v>
      </c>
      <c r="K3" s="156" t="s">
        <v>54</v>
      </c>
      <c r="L3" s="157"/>
      <c r="M3" s="162" t="s">
        <v>55</v>
      </c>
      <c r="N3" s="166" t="s">
        <v>56</v>
      </c>
      <c r="O3" s="171" t="s">
        <v>57</v>
      </c>
      <c r="P3" s="171" t="s">
        <v>58</v>
      </c>
      <c r="Q3" s="171" t="s">
        <v>59</v>
      </c>
      <c r="R3" s="171" t="s">
        <v>60</v>
      </c>
      <c r="S3" s="173" t="s">
        <v>61</v>
      </c>
      <c r="T3" s="158" t="s">
        <v>53</v>
      </c>
      <c r="U3" s="137"/>
    </row>
    <row r="4" spans="1:21" ht="23.25" thickBot="1" x14ac:dyDescent="0.25">
      <c r="A4" s="82" t="s">
        <v>62</v>
      </c>
      <c r="B4" s="182"/>
      <c r="C4" s="184"/>
      <c r="D4" s="152"/>
      <c r="E4" s="188"/>
      <c r="F4" s="165"/>
      <c r="G4" s="167"/>
      <c r="H4" s="169"/>
      <c r="I4" s="161"/>
      <c r="J4" s="163"/>
      <c r="K4" s="71" t="s">
        <v>63</v>
      </c>
      <c r="L4" s="72" t="s">
        <v>64</v>
      </c>
      <c r="M4" s="175"/>
      <c r="N4" s="177"/>
      <c r="O4" s="172"/>
      <c r="P4" s="172"/>
      <c r="Q4" s="172"/>
      <c r="R4" s="172"/>
      <c r="S4" s="174"/>
      <c r="T4" s="159"/>
      <c r="U4" s="137"/>
    </row>
    <row r="5" spans="1:21" ht="19.350000000000001" customHeight="1" x14ac:dyDescent="0.2">
      <c r="A5" s="83" t="s">
        <v>14</v>
      </c>
      <c r="B5" s="18"/>
      <c r="C5" s="121">
        <v>1</v>
      </c>
      <c r="D5" s="18">
        <v>3</v>
      </c>
      <c r="E5" s="77">
        <v>83</v>
      </c>
      <c r="F5" s="18">
        <v>1</v>
      </c>
      <c r="G5" s="17">
        <v>3</v>
      </c>
      <c r="H5" s="17">
        <v>3</v>
      </c>
      <c r="I5" s="17">
        <v>9</v>
      </c>
      <c r="J5" s="77">
        <f>SUM(F5:I5)</f>
        <v>16</v>
      </c>
      <c r="K5" s="114">
        <v>17871</v>
      </c>
      <c r="L5" s="117">
        <v>17158</v>
      </c>
      <c r="M5" s="28">
        <v>568</v>
      </c>
      <c r="N5" s="108">
        <v>29552</v>
      </c>
      <c r="O5" s="109">
        <v>1043</v>
      </c>
      <c r="P5" s="19">
        <v>629</v>
      </c>
      <c r="Q5" s="19">
        <v>325</v>
      </c>
      <c r="R5" s="109">
        <v>3770</v>
      </c>
      <c r="S5" s="19">
        <v>278</v>
      </c>
      <c r="T5" s="129">
        <f>SUM(N5:S5)</f>
        <v>35597</v>
      </c>
      <c r="U5" s="137"/>
    </row>
    <row r="6" spans="1:21" ht="19.350000000000001" customHeight="1" x14ac:dyDescent="0.2">
      <c r="A6" s="84" t="s">
        <v>15</v>
      </c>
      <c r="B6" s="7"/>
      <c r="C6" s="122"/>
      <c r="D6" s="7">
        <v>1</v>
      </c>
      <c r="E6" s="35">
        <v>52</v>
      </c>
      <c r="F6" s="7">
        <v>0</v>
      </c>
      <c r="G6" s="6">
        <v>2</v>
      </c>
      <c r="H6" s="6">
        <v>5</v>
      </c>
      <c r="I6" s="6">
        <v>3</v>
      </c>
      <c r="J6" s="35">
        <f t="shared" ref="J6:J19" si="0">SUM(F6:I6)</f>
        <v>10</v>
      </c>
      <c r="K6" s="115">
        <v>4225</v>
      </c>
      <c r="L6" s="118">
        <v>13758</v>
      </c>
      <c r="M6" s="29">
        <v>370</v>
      </c>
      <c r="N6" s="110">
        <v>15852</v>
      </c>
      <c r="O6" s="8">
        <v>509</v>
      </c>
      <c r="P6" s="8">
        <v>421</v>
      </c>
      <c r="Q6" s="8">
        <v>67</v>
      </c>
      <c r="R6" s="111">
        <v>1355</v>
      </c>
      <c r="S6" s="8">
        <v>149</v>
      </c>
      <c r="T6" s="130">
        <f t="shared" ref="T6:T19" si="1">SUM(N6:S6)</f>
        <v>18353</v>
      </c>
      <c r="U6" s="137"/>
    </row>
    <row r="7" spans="1:21" ht="19.350000000000001" customHeight="1" x14ac:dyDescent="0.2">
      <c r="A7" s="85" t="s">
        <v>16</v>
      </c>
      <c r="B7" s="10"/>
      <c r="C7" s="123"/>
      <c r="D7" s="10">
        <v>1</v>
      </c>
      <c r="E7" s="32">
        <v>51</v>
      </c>
      <c r="F7" s="10">
        <v>1</v>
      </c>
      <c r="G7" s="9">
        <v>0</v>
      </c>
      <c r="H7" s="9">
        <v>4</v>
      </c>
      <c r="I7" s="9">
        <v>5</v>
      </c>
      <c r="J7" s="32">
        <f t="shared" si="0"/>
        <v>10</v>
      </c>
      <c r="K7" s="116">
        <v>6099</v>
      </c>
      <c r="L7" s="119">
        <v>15396</v>
      </c>
      <c r="M7" s="32">
        <v>497</v>
      </c>
      <c r="N7" s="112">
        <v>18605</v>
      </c>
      <c r="O7" s="11">
        <v>597</v>
      </c>
      <c r="P7" s="11">
        <v>479</v>
      </c>
      <c r="Q7" s="11">
        <v>101</v>
      </c>
      <c r="R7" s="113">
        <v>2051</v>
      </c>
      <c r="S7" s="11">
        <v>159</v>
      </c>
      <c r="T7" s="131">
        <f t="shared" si="1"/>
        <v>21992</v>
      </c>
      <c r="U7" s="137"/>
    </row>
    <row r="8" spans="1:21" ht="19.350000000000001" customHeight="1" x14ac:dyDescent="0.2">
      <c r="A8" s="86" t="s">
        <v>17</v>
      </c>
      <c r="B8" s="7"/>
      <c r="C8" s="122"/>
      <c r="D8" s="7">
        <v>1</v>
      </c>
      <c r="E8" s="29">
        <v>110</v>
      </c>
      <c r="F8" s="7">
        <v>2</v>
      </c>
      <c r="G8" s="6">
        <v>5</v>
      </c>
      <c r="H8" s="6">
        <v>9</v>
      </c>
      <c r="I8" s="6">
        <v>6</v>
      </c>
      <c r="J8" s="29">
        <f t="shared" si="0"/>
        <v>22</v>
      </c>
      <c r="K8" s="115">
        <v>19099</v>
      </c>
      <c r="L8" s="118">
        <v>13070</v>
      </c>
      <c r="M8" s="29">
        <v>868</v>
      </c>
      <c r="N8" s="110">
        <v>27775</v>
      </c>
      <c r="O8" s="8">
        <v>738</v>
      </c>
      <c r="P8" s="8">
        <v>725</v>
      </c>
      <c r="Q8" s="8">
        <v>400</v>
      </c>
      <c r="R8" s="111">
        <v>3168</v>
      </c>
      <c r="S8" s="8">
        <v>231</v>
      </c>
      <c r="T8" s="130">
        <f t="shared" si="1"/>
        <v>33037</v>
      </c>
      <c r="U8" s="137"/>
    </row>
    <row r="9" spans="1:21" ht="18.75" customHeight="1" x14ac:dyDescent="0.2">
      <c r="A9" s="85" t="s">
        <v>18</v>
      </c>
      <c r="B9" s="10"/>
      <c r="C9" s="123">
        <v>1</v>
      </c>
      <c r="D9" s="10">
        <v>2</v>
      </c>
      <c r="E9" s="32">
        <v>26</v>
      </c>
      <c r="F9" s="10">
        <v>1</v>
      </c>
      <c r="G9" s="9">
        <v>1</v>
      </c>
      <c r="H9" s="9">
        <v>3</v>
      </c>
      <c r="I9" s="9">
        <v>6</v>
      </c>
      <c r="J9" s="32">
        <f t="shared" si="0"/>
        <v>11</v>
      </c>
      <c r="K9" s="116">
        <v>9235</v>
      </c>
      <c r="L9" s="119">
        <v>13478</v>
      </c>
      <c r="M9" s="32">
        <v>407</v>
      </c>
      <c r="N9" s="112">
        <v>19390</v>
      </c>
      <c r="O9" s="11">
        <v>539</v>
      </c>
      <c r="P9" s="11">
        <v>576</v>
      </c>
      <c r="Q9" s="11">
        <v>95</v>
      </c>
      <c r="R9" s="113">
        <v>2382</v>
      </c>
      <c r="S9" s="11">
        <v>138</v>
      </c>
      <c r="T9" s="131">
        <f t="shared" si="1"/>
        <v>23120</v>
      </c>
      <c r="U9" s="137"/>
    </row>
    <row r="10" spans="1:21" ht="19.350000000000001" customHeight="1" x14ac:dyDescent="0.2">
      <c r="A10" s="86" t="s">
        <v>19</v>
      </c>
      <c r="B10" s="7"/>
      <c r="C10" s="122"/>
      <c r="D10" s="7">
        <v>2</v>
      </c>
      <c r="E10" s="29">
        <v>62</v>
      </c>
      <c r="F10" s="7">
        <v>0</v>
      </c>
      <c r="G10" s="6">
        <v>0</v>
      </c>
      <c r="H10" s="6">
        <v>4</v>
      </c>
      <c r="I10" s="6">
        <v>1</v>
      </c>
      <c r="J10" s="29">
        <f t="shared" si="0"/>
        <v>5</v>
      </c>
      <c r="K10" s="115">
        <v>2095</v>
      </c>
      <c r="L10" s="118">
        <v>12917</v>
      </c>
      <c r="M10" s="29">
        <v>279</v>
      </c>
      <c r="N10" s="110">
        <v>13774</v>
      </c>
      <c r="O10" s="8">
        <v>447</v>
      </c>
      <c r="P10" s="8">
        <v>335</v>
      </c>
      <c r="Q10" s="8">
        <v>36</v>
      </c>
      <c r="R10" s="8">
        <v>614</v>
      </c>
      <c r="S10" s="8">
        <v>85</v>
      </c>
      <c r="T10" s="130">
        <f t="shared" si="1"/>
        <v>15291</v>
      </c>
      <c r="U10" s="137"/>
    </row>
    <row r="11" spans="1:21" ht="19.350000000000001" customHeight="1" x14ac:dyDescent="0.2">
      <c r="A11" s="85" t="s">
        <v>68</v>
      </c>
      <c r="B11" s="10"/>
      <c r="C11" s="123"/>
      <c r="D11" s="10">
        <v>1</v>
      </c>
      <c r="E11" s="32">
        <v>54</v>
      </c>
      <c r="F11" s="102">
        <v>0</v>
      </c>
      <c r="G11" s="103">
        <v>0</v>
      </c>
      <c r="H11" s="103">
        <v>3</v>
      </c>
      <c r="I11" s="103">
        <v>1</v>
      </c>
      <c r="J11" s="32">
        <f t="shared" si="0"/>
        <v>4</v>
      </c>
      <c r="K11" s="116">
        <v>1529</v>
      </c>
      <c r="L11" s="119">
        <v>13681</v>
      </c>
      <c r="M11" s="32">
        <v>297</v>
      </c>
      <c r="N11" s="112">
        <v>13411</v>
      </c>
      <c r="O11" s="11">
        <v>527</v>
      </c>
      <c r="P11" s="11">
        <v>457</v>
      </c>
      <c r="Q11" s="11">
        <v>58</v>
      </c>
      <c r="R11" s="11">
        <v>954</v>
      </c>
      <c r="S11" s="11">
        <v>100</v>
      </c>
      <c r="T11" s="131">
        <f t="shared" si="1"/>
        <v>15507</v>
      </c>
      <c r="U11" s="137"/>
    </row>
    <row r="12" spans="1:21" ht="19.350000000000001" customHeight="1" x14ac:dyDescent="0.2">
      <c r="A12" s="86" t="s">
        <v>20</v>
      </c>
      <c r="B12" s="7"/>
      <c r="C12" s="122">
        <v>3</v>
      </c>
      <c r="D12" s="7">
        <v>4</v>
      </c>
      <c r="E12" s="29">
        <v>154</v>
      </c>
      <c r="F12" s="7">
        <v>0</v>
      </c>
      <c r="G12" s="6">
        <v>2</v>
      </c>
      <c r="H12" s="6">
        <v>7</v>
      </c>
      <c r="I12" s="6">
        <v>8</v>
      </c>
      <c r="J12" s="29">
        <f t="shared" si="0"/>
        <v>17</v>
      </c>
      <c r="K12" s="115">
        <v>19380</v>
      </c>
      <c r="L12" s="118">
        <v>11680</v>
      </c>
      <c r="M12" s="29">
        <v>283</v>
      </c>
      <c r="N12" s="110">
        <v>26096</v>
      </c>
      <c r="O12" s="111">
        <v>1014</v>
      </c>
      <c r="P12" s="8">
        <v>239</v>
      </c>
      <c r="Q12" s="8">
        <v>88</v>
      </c>
      <c r="R12" s="111">
        <v>3593</v>
      </c>
      <c r="S12" s="8">
        <v>313</v>
      </c>
      <c r="T12" s="130">
        <f t="shared" si="1"/>
        <v>31343</v>
      </c>
      <c r="U12" s="137"/>
    </row>
    <row r="13" spans="1:21" ht="18.75" customHeight="1" x14ac:dyDescent="0.2">
      <c r="A13" s="85" t="s">
        <v>21</v>
      </c>
      <c r="B13" s="10"/>
      <c r="C13" s="123">
        <v>3</v>
      </c>
      <c r="D13" s="10">
        <v>3</v>
      </c>
      <c r="E13" s="32">
        <v>170</v>
      </c>
      <c r="F13" s="102">
        <v>2</v>
      </c>
      <c r="G13" s="103">
        <v>10</v>
      </c>
      <c r="H13" s="103">
        <v>11</v>
      </c>
      <c r="I13" s="103">
        <v>18</v>
      </c>
      <c r="J13" s="32">
        <f t="shared" si="0"/>
        <v>41</v>
      </c>
      <c r="K13" s="116">
        <v>113248</v>
      </c>
      <c r="L13" s="119">
        <v>30419</v>
      </c>
      <c r="M13" s="120">
        <v>1215</v>
      </c>
      <c r="N13" s="112">
        <v>119044</v>
      </c>
      <c r="O13" s="113">
        <v>3980</v>
      </c>
      <c r="P13" s="113">
        <v>1310</v>
      </c>
      <c r="Q13" s="113">
        <v>1176</v>
      </c>
      <c r="R13" s="113">
        <v>18736</v>
      </c>
      <c r="S13" s="11">
        <v>636</v>
      </c>
      <c r="T13" s="131">
        <f t="shared" si="1"/>
        <v>144882</v>
      </c>
      <c r="U13" s="137"/>
    </row>
    <row r="14" spans="1:21" ht="19.350000000000001" customHeight="1" x14ac:dyDescent="0.2">
      <c r="A14" s="86" t="s">
        <v>22</v>
      </c>
      <c r="B14" s="7"/>
      <c r="C14" s="122">
        <v>1</v>
      </c>
      <c r="D14" s="7">
        <v>2</v>
      </c>
      <c r="E14" s="29">
        <v>140</v>
      </c>
      <c r="F14" s="7">
        <v>1</v>
      </c>
      <c r="G14" s="6">
        <v>1</v>
      </c>
      <c r="H14" s="6">
        <v>5</v>
      </c>
      <c r="I14" s="6">
        <v>4</v>
      </c>
      <c r="J14" s="29">
        <f t="shared" si="0"/>
        <v>11</v>
      </c>
      <c r="K14" s="115">
        <v>4114</v>
      </c>
      <c r="L14" s="118">
        <v>17076</v>
      </c>
      <c r="M14" s="29">
        <v>361</v>
      </c>
      <c r="N14" s="110">
        <v>19254</v>
      </c>
      <c r="O14" s="8">
        <v>777</v>
      </c>
      <c r="P14" s="8">
        <v>383</v>
      </c>
      <c r="Q14" s="8">
        <v>87</v>
      </c>
      <c r="R14" s="8">
        <v>870</v>
      </c>
      <c r="S14" s="8">
        <v>180</v>
      </c>
      <c r="T14" s="130">
        <f t="shared" si="1"/>
        <v>21551</v>
      </c>
      <c r="U14" s="137"/>
    </row>
    <row r="15" spans="1:21" ht="19.350000000000001" customHeight="1" x14ac:dyDescent="0.2">
      <c r="A15" s="85" t="s">
        <v>23</v>
      </c>
      <c r="B15" s="10">
        <v>1</v>
      </c>
      <c r="C15" s="123">
        <v>2</v>
      </c>
      <c r="D15" s="10">
        <v>3</v>
      </c>
      <c r="E15" s="32">
        <v>208</v>
      </c>
      <c r="F15" s="10">
        <v>2</v>
      </c>
      <c r="G15" s="9">
        <v>2</v>
      </c>
      <c r="H15" s="9">
        <v>8</v>
      </c>
      <c r="I15" s="9">
        <v>11</v>
      </c>
      <c r="J15" s="32">
        <f t="shared" si="0"/>
        <v>23</v>
      </c>
      <c r="K15" s="116">
        <v>41384</v>
      </c>
      <c r="L15" s="119">
        <v>34122</v>
      </c>
      <c r="M15" s="120">
        <v>1132</v>
      </c>
      <c r="N15" s="112">
        <v>65242</v>
      </c>
      <c r="O15" s="113">
        <v>2336</v>
      </c>
      <c r="P15" s="11">
        <v>945</v>
      </c>
      <c r="Q15" s="11">
        <v>286</v>
      </c>
      <c r="R15" s="113">
        <v>7302</v>
      </c>
      <c r="S15" s="11">
        <v>527</v>
      </c>
      <c r="T15" s="131">
        <f t="shared" si="1"/>
        <v>76638</v>
      </c>
      <c r="U15" s="137"/>
    </row>
    <row r="16" spans="1:21" ht="19.350000000000001" customHeight="1" x14ac:dyDescent="0.2">
      <c r="A16" s="86" t="s">
        <v>24</v>
      </c>
      <c r="B16" s="7">
        <v>1</v>
      </c>
      <c r="C16" s="122"/>
      <c r="D16" s="7">
        <v>2</v>
      </c>
      <c r="E16" s="29">
        <v>59</v>
      </c>
      <c r="F16" s="7">
        <v>1</v>
      </c>
      <c r="G16" s="6">
        <v>4</v>
      </c>
      <c r="H16" s="6">
        <v>9</v>
      </c>
      <c r="I16" s="6">
        <v>13</v>
      </c>
      <c r="J16" s="29">
        <f t="shared" si="0"/>
        <v>27</v>
      </c>
      <c r="K16" s="115">
        <v>49217</v>
      </c>
      <c r="L16" s="118">
        <v>27032</v>
      </c>
      <c r="M16" s="29">
        <v>513</v>
      </c>
      <c r="N16" s="110">
        <v>64069</v>
      </c>
      <c r="O16" s="111">
        <v>1867</v>
      </c>
      <c r="P16" s="8">
        <v>599</v>
      </c>
      <c r="Q16" s="8">
        <v>468</v>
      </c>
      <c r="R16" s="111">
        <v>9375</v>
      </c>
      <c r="S16" s="8">
        <v>384</v>
      </c>
      <c r="T16" s="130">
        <f t="shared" si="1"/>
        <v>76762</v>
      </c>
      <c r="U16" s="137"/>
    </row>
    <row r="17" spans="1:21" ht="19.350000000000001" customHeight="1" x14ac:dyDescent="0.2">
      <c r="A17" s="85" t="s">
        <v>25</v>
      </c>
      <c r="B17" s="10"/>
      <c r="C17" s="123">
        <v>2</v>
      </c>
      <c r="D17" s="10">
        <v>2</v>
      </c>
      <c r="E17" s="32">
        <v>93</v>
      </c>
      <c r="F17" s="10">
        <v>0</v>
      </c>
      <c r="G17" s="9">
        <v>1</v>
      </c>
      <c r="H17" s="9">
        <v>5</v>
      </c>
      <c r="I17" s="9">
        <v>3</v>
      </c>
      <c r="J17" s="32">
        <f t="shared" si="0"/>
        <v>9</v>
      </c>
      <c r="K17" s="116">
        <v>4484</v>
      </c>
      <c r="L17" s="119">
        <v>9804</v>
      </c>
      <c r="M17" s="32">
        <v>89</v>
      </c>
      <c r="N17" s="112">
        <v>12557</v>
      </c>
      <c r="O17" s="11">
        <v>539</v>
      </c>
      <c r="P17" s="11">
        <v>181</v>
      </c>
      <c r="Q17" s="11">
        <v>47</v>
      </c>
      <c r="R17" s="11">
        <v>891</v>
      </c>
      <c r="S17" s="11">
        <v>162</v>
      </c>
      <c r="T17" s="131">
        <f t="shared" si="1"/>
        <v>14377</v>
      </c>
      <c r="U17" s="137"/>
    </row>
    <row r="18" spans="1:21" ht="19.350000000000001" customHeight="1" x14ac:dyDescent="0.2">
      <c r="A18" s="86" t="s">
        <v>65</v>
      </c>
      <c r="B18" s="7"/>
      <c r="C18" s="122">
        <v>1</v>
      </c>
      <c r="D18" s="7">
        <v>2</v>
      </c>
      <c r="E18" s="29">
        <v>72</v>
      </c>
      <c r="F18" s="7">
        <v>0</v>
      </c>
      <c r="G18" s="6">
        <v>0</v>
      </c>
      <c r="H18" s="6">
        <v>4</v>
      </c>
      <c r="I18" s="6">
        <v>9</v>
      </c>
      <c r="J18" s="29">
        <f t="shared" si="0"/>
        <v>13</v>
      </c>
      <c r="K18" s="115">
        <v>39864</v>
      </c>
      <c r="L18" s="118">
        <v>8764</v>
      </c>
      <c r="M18" s="29">
        <v>518</v>
      </c>
      <c r="N18" s="110">
        <v>42788</v>
      </c>
      <c r="O18" s="111">
        <v>2113</v>
      </c>
      <c r="P18" s="8">
        <v>570</v>
      </c>
      <c r="Q18" s="8">
        <v>113</v>
      </c>
      <c r="R18" s="111">
        <v>2685</v>
      </c>
      <c r="S18" s="8">
        <v>877</v>
      </c>
      <c r="T18" s="130">
        <f t="shared" si="1"/>
        <v>49146</v>
      </c>
      <c r="U18" s="137"/>
    </row>
    <row r="19" spans="1:21" ht="19.350000000000001" customHeight="1" thickBot="1" x14ac:dyDescent="0.25">
      <c r="A19" s="85" t="s">
        <v>26</v>
      </c>
      <c r="B19" s="10">
        <v>2</v>
      </c>
      <c r="C19" s="124">
        <v>2</v>
      </c>
      <c r="D19" s="10">
        <v>6</v>
      </c>
      <c r="E19" s="32">
        <v>296</v>
      </c>
      <c r="F19" s="10">
        <v>5</v>
      </c>
      <c r="G19" s="9">
        <v>4</v>
      </c>
      <c r="H19" s="9">
        <v>9</v>
      </c>
      <c r="I19" s="9">
        <v>22</v>
      </c>
      <c r="J19" s="32">
        <f t="shared" si="0"/>
        <v>40</v>
      </c>
      <c r="K19" s="116">
        <v>123308</v>
      </c>
      <c r="L19" s="119">
        <v>52877</v>
      </c>
      <c r="M19" s="120">
        <v>2312</v>
      </c>
      <c r="N19" s="112">
        <v>150054</v>
      </c>
      <c r="O19" s="113">
        <v>4819</v>
      </c>
      <c r="P19" s="113">
        <v>1947</v>
      </c>
      <c r="Q19" s="113">
        <v>1243</v>
      </c>
      <c r="R19" s="113">
        <v>19439</v>
      </c>
      <c r="S19" s="11">
        <v>995</v>
      </c>
      <c r="T19" s="131">
        <f t="shared" si="1"/>
        <v>178497</v>
      </c>
      <c r="U19" s="137"/>
    </row>
    <row r="20" spans="1:21" ht="38.1" customHeight="1" thickTop="1" thickBot="1" x14ac:dyDescent="0.25">
      <c r="A20" s="87" t="s">
        <v>66</v>
      </c>
      <c r="B20" s="74">
        <f t="shared" ref="B20:I20" si="2">SUM(B5:B19)</f>
        <v>4</v>
      </c>
      <c r="C20" s="127">
        <f t="shared" si="2"/>
        <v>16</v>
      </c>
      <c r="D20" s="125">
        <f t="shared" si="2"/>
        <v>35</v>
      </c>
      <c r="E20" s="126">
        <f t="shared" si="2"/>
        <v>1630</v>
      </c>
      <c r="F20" s="76">
        <f t="shared" si="2"/>
        <v>16</v>
      </c>
      <c r="G20" s="76">
        <f t="shared" si="2"/>
        <v>35</v>
      </c>
      <c r="H20" s="76">
        <f t="shared" si="2"/>
        <v>89</v>
      </c>
      <c r="I20" s="76">
        <f t="shared" si="2"/>
        <v>119</v>
      </c>
      <c r="J20" s="126">
        <f>SUM(J5:J19)</f>
        <v>259</v>
      </c>
      <c r="K20" s="76">
        <f t="shared" ref="K20:T20" si="3">SUM(K5:K19)</f>
        <v>455152</v>
      </c>
      <c r="L20" s="76">
        <f t="shared" si="3"/>
        <v>291232</v>
      </c>
      <c r="M20" s="76">
        <f t="shared" si="3"/>
        <v>9709</v>
      </c>
      <c r="N20" s="76">
        <f t="shared" si="3"/>
        <v>637463</v>
      </c>
      <c r="O20" s="76">
        <f t="shared" si="3"/>
        <v>21845</v>
      </c>
      <c r="P20" s="76">
        <f t="shared" si="3"/>
        <v>9796</v>
      </c>
      <c r="Q20" s="76">
        <f t="shared" si="3"/>
        <v>4590</v>
      </c>
      <c r="R20" s="76">
        <f t="shared" si="3"/>
        <v>77185</v>
      </c>
      <c r="S20" s="76">
        <f t="shared" si="3"/>
        <v>5214</v>
      </c>
      <c r="T20" s="76">
        <f t="shared" si="3"/>
        <v>756093</v>
      </c>
      <c r="U20" s="137"/>
    </row>
    <row r="21" spans="1:21" ht="19.350000000000001" customHeight="1" x14ac:dyDescent="0.2">
      <c r="A21" s="85" t="s">
        <v>28</v>
      </c>
      <c r="B21" s="10"/>
      <c r="C21" s="38"/>
      <c r="D21" s="10">
        <v>1</v>
      </c>
      <c r="E21" s="32">
        <v>64</v>
      </c>
      <c r="F21" s="10">
        <v>2</v>
      </c>
      <c r="G21" s="9">
        <v>1</v>
      </c>
      <c r="H21" s="9">
        <v>2</v>
      </c>
      <c r="I21" s="9">
        <v>4</v>
      </c>
      <c r="J21" s="32">
        <f>SUM(F21:I21)</f>
        <v>9</v>
      </c>
      <c r="K21" s="10">
        <v>3918</v>
      </c>
      <c r="L21" s="9">
        <v>14862</v>
      </c>
      <c r="M21" s="32">
        <v>101</v>
      </c>
      <c r="N21" s="26">
        <v>16531</v>
      </c>
      <c r="O21" s="11">
        <v>574</v>
      </c>
      <c r="P21" s="11">
        <v>417</v>
      </c>
      <c r="Q21" s="11">
        <v>46</v>
      </c>
      <c r="R21" s="11">
        <v>1213</v>
      </c>
      <c r="S21" s="11">
        <v>100</v>
      </c>
      <c r="T21" s="11">
        <f>SUM(N21:S21)</f>
        <v>18881</v>
      </c>
      <c r="U21" s="137"/>
    </row>
    <row r="22" spans="1:21" ht="19.350000000000001" customHeight="1" x14ac:dyDescent="0.2">
      <c r="A22" s="86" t="s">
        <v>29</v>
      </c>
      <c r="B22" s="7"/>
      <c r="C22" s="35">
        <v>2</v>
      </c>
      <c r="D22" s="7">
        <v>2</v>
      </c>
      <c r="E22" s="29">
        <v>47</v>
      </c>
      <c r="F22" s="7">
        <v>1</v>
      </c>
      <c r="G22" s="6">
        <v>0</v>
      </c>
      <c r="H22" s="6">
        <v>3</v>
      </c>
      <c r="I22" s="6">
        <v>5</v>
      </c>
      <c r="J22" s="29">
        <f t="shared" ref="J22:J32" si="4">SUM(F22:I22)</f>
        <v>9</v>
      </c>
      <c r="K22" s="7">
        <v>8225</v>
      </c>
      <c r="L22" s="6">
        <v>6696</v>
      </c>
      <c r="M22" s="29">
        <v>355</v>
      </c>
      <c r="N22" s="23">
        <v>12804</v>
      </c>
      <c r="O22" s="8">
        <v>541</v>
      </c>
      <c r="P22" s="8">
        <v>321</v>
      </c>
      <c r="Q22" s="8">
        <v>109</v>
      </c>
      <c r="R22" s="8">
        <v>1384</v>
      </c>
      <c r="S22" s="8">
        <v>117</v>
      </c>
      <c r="T22" s="8">
        <f t="shared" ref="T22:T32" si="5">SUM(N22:S22)</f>
        <v>15276</v>
      </c>
      <c r="U22" s="137"/>
    </row>
    <row r="23" spans="1:21" ht="19.350000000000001" customHeight="1" x14ac:dyDescent="0.2">
      <c r="A23" s="85" t="s">
        <v>30</v>
      </c>
      <c r="B23" s="21"/>
      <c r="C23" s="37">
        <v>1</v>
      </c>
      <c r="D23" s="21">
        <v>3</v>
      </c>
      <c r="E23" s="31">
        <v>39</v>
      </c>
      <c r="F23" s="21">
        <v>2</v>
      </c>
      <c r="G23" s="20">
        <v>5</v>
      </c>
      <c r="H23" s="20">
        <v>4</v>
      </c>
      <c r="I23" s="20">
        <v>5</v>
      </c>
      <c r="J23" s="31">
        <f t="shared" si="4"/>
        <v>16</v>
      </c>
      <c r="K23" s="21">
        <v>27212</v>
      </c>
      <c r="L23" s="20">
        <v>10251</v>
      </c>
      <c r="M23" s="31">
        <v>612</v>
      </c>
      <c r="N23" s="25">
        <v>32283</v>
      </c>
      <c r="O23" s="22">
        <v>963</v>
      </c>
      <c r="P23" s="22">
        <v>564</v>
      </c>
      <c r="Q23" s="22">
        <v>153</v>
      </c>
      <c r="R23" s="22">
        <v>3894</v>
      </c>
      <c r="S23" s="22">
        <v>218</v>
      </c>
      <c r="T23" s="22">
        <f t="shared" si="5"/>
        <v>38075</v>
      </c>
      <c r="U23" s="137"/>
    </row>
    <row r="24" spans="1:21" ht="19.350000000000001" customHeight="1" x14ac:dyDescent="0.2">
      <c r="A24" s="86" t="s">
        <v>31</v>
      </c>
      <c r="B24" s="7">
        <v>2</v>
      </c>
      <c r="C24" s="35">
        <v>1</v>
      </c>
      <c r="D24" s="7">
        <v>6</v>
      </c>
      <c r="E24" s="29">
        <v>234</v>
      </c>
      <c r="F24" s="7">
        <v>1</v>
      </c>
      <c r="G24" s="6">
        <v>2</v>
      </c>
      <c r="H24" s="6">
        <v>11</v>
      </c>
      <c r="I24" s="6">
        <v>14</v>
      </c>
      <c r="J24" s="29">
        <f t="shared" si="4"/>
        <v>28</v>
      </c>
      <c r="K24" s="7">
        <v>45065</v>
      </c>
      <c r="L24" s="6">
        <v>36664</v>
      </c>
      <c r="M24" s="29">
        <v>1206</v>
      </c>
      <c r="N24" s="23">
        <v>70658</v>
      </c>
      <c r="O24" s="8">
        <v>2026</v>
      </c>
      <c r="P24" s="8">
        <v>1179</v>
      </c>
      <c r="Q24" s="8">
        <v>182</v>
      </c>
      <c r="R24" s="8">
        <v>8359</v>
      </c>
      <c r="S24" s="8">
        <v>531</v>
      </c>
      <c r="T24" s="8">
        <f t="shared" si="5"/>
        <v>82935</v>
      </c>
      <c r="U24" s="137"/>
    </row>
    <row r="25" spans="1:21" ht="19.350000000000001" customHeight="1" x14ac:dyDescent="0.2">
      <c r="A25" s="85" t="s">
        <v>32</v>
      </c>
      <c r="B25" s="4">
        <v>2</v>
      </c>
      <c r="C25" s="36">
        <v>1</v>
      </c>
      <c r="D25" s="4">
        <v>4</v>
      </c>
      <c r="E25" s="30">
        <v>168</v>
      </c>
      <c r="F25" s="4">
        <v>4</v>
      </c>
      <c r="G25" s="3">
        <v>4</v>
      </c>
      <c r="H25" s="3">
        <v>13</v>
      </c>
      <c r="I25" s="3">
        <v>20</v>
      </c>
      <c r="J25" s="30">
        <f t="shared" si="4"/>
        <v>41</v>
      </c>
      <c r="K25" s="4">
        <v>65140</v>
      </c>
      <c r="L25" s="3">
        <v>35570</v>
      </c>
      <c r="M25" s="30">
        <v>1036</v>
      </c>
      <c r="N25" s="24">
        <v>84349</v>
      </c>
      <c r="O25" s="5">
        <v>2598</v>
      </c>
      <c r="P25" s="5">
        <v>1042</v>
      </c>
      <c r="Q25" s="5">
        <v>487</v>
      </c>
      <c r="R25" s="5">
        <v>12683</v>
      </c>
      <c r="S25" s="5">
        <v>587</v>
      </c>
      <c r="T25" s="5">
        <f t="shared" si="5"/>
        <v>101746</v>
      </c>
      <c r="U25" s="137"/>
    </row>
    <row r="26" spans="1:21" ht="19.350000000000001" customHeight="1" x14ac:dyDescent="0.2">
      <c r="A26" s="86" t="s">
        <v>33</v>
      </c>
      <c r="B26" s="7">
        <v>1</v>
      </c>
      <c r="C26" s="35">
        <v>2</v>
      </c>
      <c r="D26" s="7">
        <v>5</v>
      </c>
      <c r="E26" s="29">
        <v>85</v>
      </c>
      <c r="F26" s="7">
        <v>1</v>
      </c>
      <c r="G26" s="6">
        <v>0</v>
      </c>
      <c r="H26" s="6">
        <v>11</v>
      </c>
      <c r="I26" s="6">
        <v>6</v>
      </c>
      <c r="J26" s="29">
        <f t="shared" si="4"/>
        <v>18</v>
      </c>
      <c r="K26" s="7">
        <v>25348</v>
      </c>
      <c r="L26" s="6">
        <v>19702</v>
      </c>
      <c r="M26" s="29">
        <v>704</v>
      </c>
      <c r="N26" s="23">
        <v>39882</v>
      </c>
      <c r="O26" s="8">
        <v>1213</v>
      </c>
      <c r="P26" s="8">
        <v>533</v>
      </c>
      <c r="Q26" s="8">
        <v>257</v>
      </c>
      <c r="R26" s="8">
        <v>3559</v>
      </c>
      <c r="S26" s="8">
        <v>310</v>
      </c>
      <c r="T26" s="8">
        <f t="shared" si="5"/>
        <v>45754</v>
      </c>
      <c r="U26" s="137"/>
    </row>
    <row r="27" spans="1:21" ht="19.350000000000001" customHeight="1" x14ac:dyDescent="0.2">
      <c r="A27" s="85" t="s">
        <v>34</v>
      </c>
      <c r="B27" s="4"/>
      <c r="C27" s="36">
        <v>1</v>
      </c>
      <c r="D27" s="4">
        <v>2</v>
      </c>
      <c r="E27" s="30">
        <v>57</v>
      </c>
      <c r="F27" s="4">
        <v>1</v>
      </c>
      <c r="G27" s="3">
        <v>0</v>
      </c>
      <c r="H27" s="3">
        <v>7</v>
      </c>
      <c r="I27" s="3">
        <v>4</v>
      </c>
      <c r="J27" s="30">
        <f t="shared" si="4"/>
        <v>12</v>
      </c>
      <c r="K27" s="4">
        <v>5300</v>
      </c>
      <c r="L27" s="3">
        <v>16519</v>
      </c>
      <c r="M27" s="30">
        <v>564</v>
      </c>
      <c r="N27" s="24">
        <v>19605</v>
      </c>
      <c r="O27" s="5">
        <v>638</v>
      </c>
      <c r="P27" s="5">
        <v>522</v>
      </c>
      <c r="Q27" s="5">
        <v>64</v>
      </c>
      <c r="R27" s="5">
        <v>1410</v>
      </c>
      <c r="S27" s="5">
        <v>144</v>
      </c>
      <c r="T27" s="5">
        <f t="shared" si="5"/>
        <v>22383</v>
      </c>
      <c r="U27" s="137"/>
    </row>
    <row r="28" spans="1:21" ht="19.350000000000001" customHeight="1" x14ac:dyDescent="0.2">
      <c r="A28" s="86" t="s">
        <v>35</v>
      </c>
      <c r="B28" s="7"/>
      <c r="C28" s="35">
        <v>1</v>
      </c>
      <c r="D28" s="7">
        <v>1</v>
      </c>
      <c r="E28" s="29">
        <v>72</v>
      </c>
      <c r="F28" s="7">
        <v>0</v>
      </c>
      <c r="G28" s="6">
        <v>1</v>
      </c>
      <c r="H28" s="6">
        <v>5</v>
      </c>
      <c r="I28" s="6">
        <v>4</v>
      </c>
      <c r="J28" s="29">
        <f t="shared" si="4"/>
        <v>10</v>
      </c>
      <c r="K28" s="7">
        <v>4278</v>
      </c>
      <c r="L28" s="6">
        <v>21655</v>
      </c>
      <c r="M28" s="29">
        <v>466</v>
      </c>
      <c r="N28" s="23">
        <v>23479</v>
      </c>
      <c r="O28" s="8">
        <v>650</v>
      </c>
      <c r="P28" s="8">
        <v>618</v>
      </c>
      <c r="Q28" s="8">
        <v>92</v>
      </c>
      <c r="R28" s="8">
        <v>1401</v>
      </c>
      <c r="S28" s="8">
        <v>159</v>
      </c>
      <c r="T28" s="8">
        <f t="shared" si="5"/>
        <v>26399</v>
      </c>
      <c r="U28" s="137"/>
    </row>
    <row r="29" spans="1:21" ht="19.350000000000001" customHeight="1" x14ac:dyDescent="0.2">
      <c r="A29" s="85" t="s">
        <v>36</v>
      </c>
      <c r="B29" s="4">
        <v>1</v>
      </c>
      <c r="C29" s="36">
        <v>1</v>
      </c>
      <c r="D29" s="4">
        <v>2</v>
      </c>
      <c r="E29" s="30">
        <v>71</v>
      </c>
      <c r="F29" s="4">
        <v>1</v>
      </c>
      <c r="G29" s="3">
        <v>3</v>
      </c>
      <c r="H29" s="3">
        <v>6</v>
      </c>
      <c r="I29" s="3">
        <v>5</v>
      </c>
      <c r="J29" s="30">
        <f t="shared" si="4"/>
        <v>15</v>
      </c>
      <c r="K29" s="4">
        <v>15767</v>
      </c>
      <c r="L29" s="3">
        <v>15457</v>
      </c>
      <c r="M29" s="30">
        <v>450</v>
      </c>
      <c r="N29" s="24">
        <v>27533</v>
      </c>
      <c r="O29" s="5">
        <v>807</v>
      </c>
      <c r="P29" s="5">
        <v>464</v>
      </c>
      <c r="Q29" s="5">
        <v>103</v>
      </c>
      <c r="R29" s="5">
        <v>2538</v>
      </c>
      <c r="S29" s="5">
        <v>229</v>
      </c>
      <c r="T29" s="5">
        <f t="shared" si="5"/>
        <v>31674</v>
      </c>
      <c r="U29" s="137"/>
    </row>
    <row r="30" spans="1:21" ht="19.350000000000001" customHeight="1" x14ac:dyDescent="0.2">
      <c r="A30" s="86" t="s">
        <v>37</v>
      </c>
      <c r="B30" s="7"/>
      <c r="C30" s="35">
        <v>2</v>
      </c>
      <c r="D30" s="7">
        <v>4</v>
      </c>
      <c r="E30" s="29">
        <v>147</v>
      </c>
      <c r="F30" s="7">
        <v>1</v>
      </c>
      <c r="G30" s="6">
        <v>0</v>
      </c>
      <c r="H30" s="6">
        <v>9</v>
      </c>
      <c r="I30" s="6">
        <v>10</v>
      </c>
      <c r="J30" s="29">
        <f t="shared" si="4"/>
        <v>20</v>
      </c>
      <c r="K30" s="7">
        <v>21709</v>
      </c>
      <c r="L30" s="6">
        <v>13449</v>
      </c>
      <c r="M30" s="29">
        <v>622</v>
      </c>
      <c r="N30" s="23">
        <v>29676</v>
      </c>
      <c r="O30" s="8">
        <v>1101</v>
      </c>
      <c r="P30" s="8">
        <v>650</v>
      </c>
      <c r="Q30" s="8">
        <v>333</v>
      </c>
      <c r="R30" s="8">
        <v>3691</v>
      </c>
      <c r="S30" s="8">
        <v>329</v>
      </c>
      <c r="T30" s="8">
        <f t="shared" si="5"/>
        <v>35780</v>
      </c>
      <c r="U30" s="137"/>
    </row>
    <row r="31" spans="1:21" ht="19.350000000000001" customHeight="1" x14ac:dyDescent="0.2">
      <c r="A31" s="85" t="s">
        <v>38</v>
      </c>
      <c r="B31" s="4">
        <v>1</v>
      </c>
      <c r="C31" s="36">
        <v>1</v>
      </c>
      <c r="D31" s="4">
        <v>3</v>
      </c>
      <c r="E31" s="30">
        <v>88</v>
      </c>
      <c r="F31" s="4">
        <v>1</v>
      </c>
      <c r="G31" s="3">
        <v>0</v>
      </c>
      <c r="H31" s="3">
        <v>6</v>
      </c>
      <c r="I31" s="3">
        <v>10</v>
      </c>
      <c r="J31" s="30">
        <f t="shared" si="4"/>
        <v>17</v>
      </c>
      <c r="K31" s="4">
        <v>28810</v>
      </c>
      <c r="L31" s="3">
        <v>17887</v>
      </c>
      <c r="M31" s="30">
        <v>718</v>
      </c>
      <c r="N31" s="24">
        <v>37913</v>
      </c>
      <c r="O31" s="5">
        <v>1487</v>
      </c>
      <c r="P31" s="5">
        <v>990</v>
      </c>
      <c r="Q31" s="5">
        <v>380</v>
      </c>
      <c r="R31" s="5">
        <v>6232</v>
      </c>
      <c r="S31" s="5">
        <v>413</v>
      </c>
      <c r="T31" s="5">
        <f t="shared" si="5"/>
        <v>47415</v>
      </c>
      <c r="U31" s="137"/>
    </row>
    <row r="32" spans="1:21" ht="19.350000000000001" customHeight="1" thickBot="1" x14ac:dyDescent="0.25">
      <c r="A32" s="86" t="s">
        <v>39</v>
      </c>
      <c r="B32" s="13"/>
      <c r="C32" s="39">
        <v>1</v>
      </c>
      <c r="D32" s="13">
        <v>2</v>
      </c>
      <c r="E32" s="34">
        <v>30</v>
      </c>
      <c r="F32" s="13">
        <v>0</v>
      </c>
      <c r="G32" s="12">
        <v>1</v>
      </c>
      <c r="H32" s="12">
        <v>7</v>
      </c>
      <c r="I32" s="12">
        <v>6</v>
      </c>
      <c r="J32" s="34">
        <f t="shared" si="4"/>
        <v>14</v>
      </c>
      <c r="K32" s="13">
        <v>10047</v>
      </c>
      <c r="L32" s="12">
        <v>13149</v>
      </c>
      <c r="M32" s="33">
        <v>654</v>
      </c>
      <c r="N32" s="27">
        <v>19579</v>
      </c>
      <c r="O32" s="14">
        <v>591</v>
      </c>
      <c r="P32" s="14">
        <v>706</v>
      </c>
      <c r="Q32" s="14">
        <v>104</v>
      </c>
      <c r="R32" s="14">
        <v>2706</v>
      </c>
      <c r="S32" s="14">
        <v>164</v>
      </c>
      <c r="T32" s="14">
        <f t="shared" si="5"/>
        <v>23850</v>
      </c>
      <c r="U32" s="137"/>
    </row>
    <row r="33" spans="1:21" ht="38.1" customHeight="1" thickTop="1" thickBot="1" x14ac:dyDescent="0.25">
      <c r="A33" s="87" t="s">
        <v>40</v>
      </c>
      <c r="B33" s="73">
        <f t="shared" ref="B33:T33" si="6">SUM(B21:B32)</f>
        <v>7</v>
      </c>
      <c r="C33" s="75">
        <f t="shared" si="6"/>
        <v>14</v>
      </c>
      <c r="D33" s="73">
        <f t="shared" si="6"/>
        <v>35</v>
      </c>
      <c r="E33" s="75">
        <f t="shared" si="6"/>
        <v>1102</v>
      </c>
      <c r="F33" s="75">
        <f t="shared" si="6"/>
        <v>15</v>
      </c>
      <c r="G33" s="75">
        <f t="shared" si="6"/>
        <v>17</v>
      </c>
      <c r="H33" s="75">
        <f t="shared" si="6"/>
        <v>84</v>
      </c>
      <c r="I33" s="75">
        <f t="shared" si="6"/>
        <v>93</v>
      </c>
      <c r="J33" s="75">
        <f t="shared" si="6"/>
        <v>209</v>
      </c>
      <c r="K33" s="75">
        <f t="shared" si="6"/>
        <v>260819</v>
      </c>
      <c r="L33" s="75">
        <f t="shared" si="6"/>
        <v>221861</v>
      </c>
      <c r="M33" s="75">
        <f t="shared" si="6"/>
        <v>7488</v>
      </c>
      <c r="N33" s="75">
        <f t="shared" si="6"/>
        <v>414292</v>
      </c>
      <c r="O33" s="75">
        <f t="shared" si="6"/>
        <v>13189</v>
      </c>
      <c r="P33" s="75">
        <f t="shared" si="6"/>
        <v>8006</v>
      </c>
      <c r="Q33" s="75">
        <f t="shared" si="6"/>
        <v>2310</v>
      </c>
      <c r="R33" s="75">
        <f t="shared" si="6"/>
        <v>49070</v>
      </c>
      <c r="S33" s="75">
        <f t="shared" si="6"/>
        <v>3301</v>
      </c>
      <c r="T33" s="75">
        <f t="shared" si="6"/>
        <v>490168</v>
      </c>
      <c r="U33" s="137"/>
    </row>
    <row r="34" spans="1:21" ht="19.899999999999999" customHeight="1" thickBot="1" x14ac:dyDescent="0.55000000000000004">
      <c r="A34" s="88" t="s">
        <v>67</v>
      </c>
      <c r="B34" s="79"/>
      <c r="C34" s="80"/>
      <c r="D34" s="80"/>
      <c r="E34" s="81"/>
      <c r="F34" s="78">
        <v>4</v>
      </c>
      <c r="G34" s="15">
        <v>2</v>
      </c>
      <c r="H34" s="15">
        <v>83</v>
      </c>
      <c r="I34" s="16">
        <v>130</v>
      </c>
      <c r="J34" s="132">
        <f>SUM(F34:I34)</f>
        <v>219</v>
      </c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37"/>
    </row>
    <row r="35" spans="1:21" ht="21.95" customHeight="1" thickBot="1" x14ac:dyDescent="0.25">
      <c r="A35" s="89" t="s">
        <v>41</v>
      </c>
      <c r="B35" s="90">
        <f>SUM(B33,B20)</f>
        <v>11</v>
      </c>
      <c r="C35" s="91">
        <f>SUM(C33,C20)</f>
        <v>30</v>
      </c>
      <c r="D35" s="90">
        <f>SUM(D33,D20)</f>
        <v>70</v>
      </c>
      <c r="E35" s="91">
        <f>SUM(E33,E20)</f>
        <v>2732</v>
      </c>
      <c r="F35" s="90">
        <f>SUM(F20,F33,F34)</f>
        <v>35</v>
      </c>
      <c r="G35" s="90">
        <f t="shared" ref="G35:T35" si="7">SUM(G20,G33,G34)</f>
        <v>54</v>
      </c>
      <c r="H35" s="90">
        <f t="shared" si="7"/>
        <v>256</v>
      </c>
      <c r="I35" s="90">
        <f t="shared" si="7"/>
        <v>342</v>
      </c>
      <c r="J35" s="91">
        <f t="shared" si="7"/>
        <v>687</v>
      </c>
      <c r="K35" s="90">
        <f t="shared" si="7"/>
        <v>715971</v>
      </c>
      <c r="L35" s="90">
        <f t="shared" si="7"/>
        <v>513093</v>
      </c>
      <c r="M35" s="90">
        <f t="shared" si="7"/>
        <v>17197</v>
      </c>
      <c r="N35" s="90">
        <f t="shared" si="7"/>
        <v>1051755</v>
      </c>
      <c r="O35" s="90">
        <f t="shared" si="7"/>
        <v>35034</v>
      </c>
      <c r="P35" s="90">
        <f t="shared" si="7"/>
        <v>17802</v>
      </c>
      <c r="Q35" s="90">
        <f t="shared" si="7"/>
        <v>6900</v>
      </c>
      <c r="R35" s="90">
        <f t="shared" si="7"/>
        <v>126255</v>
      </c>
      <c r="S35" s="90">
        <f t="shared" si="7"/>
        <v>8515</v>
      </c>
      <c r="T35" s="90">
        <f t="shared" si="7"/>
        <v>1246261</v>
      </c>
      <c r="U35" s="138"/>
    </row>
  </sheetData>
  <mergeCells count="26"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A1:T1"/>
    <mergeCell ref="E2:E4"/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مرداد 97</vt:lpstr>
      <vt:lpstr>شركت در مرداد 97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2018-09-22T11:59:00Z</cp:lastPrinted>
  <dcterms:created xsi:type="dcterms:W3CDTF">2016-09-26T08:37:22Z</dcterms:created>
  <dcterms:modified xsi:type="dcterms:W3CDTF">2018-11-21T04:43:47Z</dcterms:modified>
</cp:coreProperties>
</file>