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15" windowWidth="14880" windowHeight="6090" tabRatio="639"/>
  </bookViews>
  <sheets>
    <sheet name="غرب استان در شهریور 98-1" sheetId="7" r:id="rId1"/>
    <sheet name="غرب استان در شهریور 98-2" sheetId="2" r:id="rId2"/>
    <sheet name="شرق استان در شهریور 98-1 " sheetId="5" r:id="rId3"/>
    <sheet name="شرق استان در شهریور 98-2" sheetId="6" r:id="rId4"/>
  </sheets>
  <calcPr calcId="145621"/>
</workbook>
</file>

<file path=xl/calcChain.xml><?xml version="1.0" encoding="utf-8"?>
<calcChain xmlns="http://schemas.openxmlformats.org/spreadsheetml/2006/main">
  <c r="L19" i="5" l="1"/>
  <c r="M19" i="5"/>
  <c r="S23" i="2" l="1"/>
  <c r="R23" i="2"/>
  <c r="Q23" i="2"/>
  <c r="P23" i="2"/>
  <c r="O23" i="2"/>
  <c r="N23" i="2"/>
  <c r="M23" i="2"/>
  <c r="L23" i="2"/>
  <c r="K23" i="2" l="1"/>
  <c r="F20" i="6" l="1"/>
  <c r="G20" i="6"/>
  <c r="H20" i="6"/>
  <c r="I20" i="6"/>
  <c r="B20" i="5" l="1"/>
  <c r="B19" i="5" l="1"/>
  <c r="C19" i="5"/>
  <c r="D19" i="5"/>
  <c r="E19" i="5"/>
  <c r="F19" i="5"/>
  <c r="G19" i="5"/>
  <c r="H19" i="5"/>
  <c r="I19" i="5"/>
  <c r="J19" i="5"/>
  <c r="K19" i="5"/>
  <c r="N19" i="5"/>
  <c r="O19" i="5"/>
  <c r="O22" i="7"/>
  <c r="N22" i="7"/>
  <c r="M22" i="7"/>
  <c r="M20" i="5" s="1"/>
  <c r="L22" i="7"/>
  <c r="L20" i="5" s="1"/>
  <c r="K22" i="7"/>
  <c r="J22" i="7"/>
  <c r="I22" i="7"/>
  <c r="H22" i="7"/>
  <c r="G22" i="7"/>
  <c r="F22" i="7"/>
  <c r="E22" i="7"/>
  <c r="D22" i="7"/>
  <c r="C22" i="7"/>
  <c r="B22" i="7"/>
  <c r="C20" i="5" l="1"/>
  <c r="D20" i="5"/>
  <c r="O20" i="5"/>
  <c r="K20" i="5"/>
  <c r="I20" i="5"/>
  <c r="G20" i="5"/>
  <c r="E20" i="5"/>
  <c r="N20" i="5"/>
  <c r="J20" i="5"/>
  <c r="H20" i="5"/>
  <c r="F20" i="5"/>
  <c r="B23" i="7"/>
  <c r="D23" i="7"/>
  <c r="F23" i="7"/>
  <c r="H23" i="7"/>
  <c r="J23" i="7"/>
  <c r="L23" i="7"/>
  <c r="N23" i="7"/>
  <c r="C23" i="7"/>
  <c r="E23" i="7"/>
  <c r="G23" i="7"/>
  <c r="I23" i="7"/>
  <c r="K23" i="7"/>
  <c r="M23" i="7"/>
  <c r="O23" i="7"/>
  <c r="T16" i="6"/>
  <c r="C23" i="2" l="1"/>
  <c r="D23" i="2"/>
  <c r="E23" i="2"/>
  <c r="F23" i="2"/>
  <c r="F22" i="6" s="1"/>
  <c r="G23" i="2"/>
  <c r="G22" i="6" s="1"/>
  <c r="H23" i="2"/>
  <c r="H22" i="6" s="1"/>
  <c r="I23" i="2"/>
  <c r="I22" i="6" s="1"/>
  <c r="B23" i="2"/>
  <c r="C20" i="6"/>
  <c r="D20" i="6"/>
  <c r="D22" i="6" s="1"/>
  <c r="E20" i="6"/>
  <c r="K20" i="6"/>
  <c r="L20" i="6"/>
  <c r="M20" i="6"/>
  <c r="N20" i="6"/>
  <c r="O20" i="6"/>
  <c r="P20" i="6"/>
  <c r="Q20" i="6"/>
  <c r="R20" i="6"/>
  <c r="S20" i="6"/>
  <c r="B20" i="6"/>
  <c r="J16" i="6"/>
  <c r="C25" i="2" l="1"/>
  <c r="S22" i="6"/>
  <c r="K22" i="6"/>
  <c r="C22" i="6"/>
  <c r="B22" i="6"/>
  <c r="E22" i="6"/>
  <c r="E25" i="2"/>
  <c r="D25" i="2"/>
  <c r="B25" i="2"/>
  <c r="M25" i="2"/>
  <c r="L22" i="6"/>
  <c r="R22" i="6"/>
  <c r="P22" i="6"/>
  <c r="N22" i="6"/>
  <c r="Q22" i="6"/>
  <c r="O22" i="6"/>
  <c r="M22" i="6"/>
  <c r="L25" i="2"/>
  <c r="K25" i="2"/>
  <c r="R25" i="2"/>
  <c r="P25" i="2"/>
  <c r="N25" i="2"/>
  <c r="S25" i="2"/>
  <c r="Q25" i="2"/>
  <c r="O25" i="2"/>
  <c r="H25" i="2"/>
  <c r="F25" i="2"/>
  <c r="I25" i="2"/>
  <c r="G25" i="2"/>
  <c r="J21" i="6"/>
  <c r="T19" i="6"/>
  <c r="J19" i="6"/>
  <c r="T18" i="6"/>
  <c r="J18" i="6"/>
  <c r="T17" i="6"/>
  <c r="J17" i="6"/>
  <c r="T15" i="6"/>
  <c r="J15" i="6"/>
  <c r="T14" i="6"/>
  <c r="J14" i="6"/>
  <c r="T13" i="6"/>
  <c r="J13" i="6"/>
  <c r="T12" i="6"/>
  <c r="J12" i="6"/>
  <c r="T11" i="6"/>
  <c r="J11" i="6"/>
  <c r="T10" i="6"/>
  <c r="J10" i="6"/>
  <c r="T9" i="6"/>
  <c r="J9" i="6"/>
  <c r="T8" i="6"/>
  <c r="J8" i="6"/>
  <c r="T7" i="6"/>
  <c r="J7" i="6"/>
  <c r="T20" i="6" l="1"/>
  <c r="J20" i="6"/>
  <c r="T15" i="2"/>
  <c r="J15" i="2"/>
  <c r="J24" i="2" l="1"/>
  <c r="T7" i="2" l="1"/>
  <c r="T8" i="2"/>
  <c r="T9" i="2"/>
  <c r="T10" i="2"/>
  <c r="T11" i="2"/>
  <c r="T12" i="2"/>
  <c r="T13" i="2"/>
  <c r="T14" i="2"/>
  <c r="T16" i="2"/>
  <c r="T17" i="2"/>
  <c r="T18" i="2"/>
  <c r="T19" i="2"/>
  <c r="T20" i="2"/>
  <c r="T21" i="2"/>
  <c r="T22" i="2"/>
  <c r="J7" i="2"/>
  <c r="J8" i="2"/>
  <c r="J9" i="2"/>
  <c r="J10" i="2"/>
  <c r="J11" i="2"/>
  <c r="J12" i="2"/>
  <c r="J13" i="2"/>
  <c r="J14" i="2"/>
  <c r="J16" i="2"/>
  <c r="J17" i="2"/>
  <c r="J18" i="2"/>
  <c r="J19" i="2"/>
  <c r="J20" i="2"/>
  <c r="J21" i="2"/>
  <c r="J22" i="2"/>
  <c r="T23" i="2" l="1"/>
  <c r="T22" i="6" s="1"/>
  <c r="J23" i="2"/>
  <c r="J25" i="2" l="1"/>
  <c r="J22" i="6"/>
  <c r="T25" i="2"/>
</calcChain>
</file>

<file path=xl/sharedStrings.xml><?xml version="1.0" encoding="utf-8"?>
<sst xmlns="http://schemas.openxmlformats.org/spreadsheetml/2006/main" count="176" uniqueCount="79">
  <si>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</si>
  <si>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t>اوج مصرف (MW)</t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</si>
  <si>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</si>
  <si>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</si>
  <si>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</si>
  <si>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</si>
  <si>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</si>
  <si>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</si>
  <si>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</si>
  <si>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</si>
  <si>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</si>
  <si>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</si>
  <si>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</si>
  <si>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</si>
  <si>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</si>
  <si>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</si>
  <si>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</si>
  <si>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</si>
  <si>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</si>
  <si>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</si>
  <si>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</si>
  <si>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</si>
  <si>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</si>
  <si>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</si>
  <si>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</si>
  <si>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</si>
  <si>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</si>
  <si>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</si>
  <si>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</si>
  <si>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</si>
  <si>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</si>
  <si>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</si>
  <si>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</si>
  <si>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</si>
  <si>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</si>
  <si>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</si>
  <si>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</si>
  <si>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</si>
  <si>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</si>
  <si>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</si>
  <si>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مراکز تابعه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</si>
  <si>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</si>
  <si>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</si>
  <si>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</si>
  <si>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</si>
  <si>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ادارات شهرهای تابعه</t>
  </si>
  <si>
    <t>دواير شهرهای تابعه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</si>
  <si>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</si>
  <si>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</si>
  <si>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</si>
  <si>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</si>
  <si>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</si>
  <si>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</si>
  <si>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</si>
  <si>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</si>
  <si>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</si>
  <si>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</si>
  <si>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</si>
  <si>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</si>
  <si>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</si>
  <si>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</si>
  <si>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</si>
  <si>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</si>
  <si>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</si>
  <si>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</si>
  <si>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</si>
  <si>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تهيه و تنظيم: واحد آمار و اطلاعات- دفتر فن‌آوري اطلاعات و ارتباطات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</si>
  <si>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</si>
  <si>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</si>
  <si>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</si>
  <si>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</si>
  <si>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</si>
  <si>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</si>
  <si>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</si>
  <si>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</si>
  <si>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</si>
  <si>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>خلاصه اطلاعات آماري در پايان شهریور 1398</t>
  </si>
  <si>
    <t xml:space="preserve"> بار همزمان در پيک  بار شرکت در ماه  مرداد-1398</t>
  </si>
  <si>
    <t xml:space="preserve"> بار غيرهمزمان در ماه مرداد-1398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</si>
</sst>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"/>
    <numFmt numFmtId="169" formatCode="0.0000"/>
    <numFmt numFmtId="170" formatCode="0.000"/>
  </numFmts>
  <fonts count="4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8"/>
      <name val="B Titr"/>
      <charset val="178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/>
      <bottom/>
      <diagonal/>
    </border>
    <border>
      <left style="thin">
        <color rgb="FF66FFCC"/>
      </left>
      <right style="medium">
        <color rgb="FF66FFCC"/>
      </right>
      <top/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/>
      <bottom/>
      <diagonal/>
    </border>
    <border>
      <left/>
      <right style="thin">
        <color rgb="FF66FFCC"/>
      </right>
      <top/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thin">
        <color auto="1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/>
      <right style="thin">
        <color auto="1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 style="thin">
        <color rgb="FF66FFCC"/>
      </right>
      <top style="medium">
        <color rgb="FF21FFB5"/>
      </top>
      <bottom/>
      <diagonal/>
    </border>
    <border>
      <left style="thin">
        <color rgb="FF66FFCC"/>
      </left>
      <right/>
      <top style="medium">
        <color rgb="FF21FFB5"/>
      </top>
      <bottom/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/>
      <diagonal/>
    </border>
    <border>
      <left/>
      <right style="medium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/>
      <right style="thin">
        <color rgb="FF66FFCC"/>
      </right>
      <top style="thick">
        <color rgb="FF21FFB5"/>
      </top>
      <bottom/>
      <diagonal/>
    </border>
    <border>
      <left style="thin">
        <color rgb="FF66FFCC"/>
      </left>
      <right/>
      <top style="thick">
        <color rgb="FF21FFB5"/>
      </top>
      <bottom/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/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</borders>
  <cellStyleXfs count="62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>
      <alignment horizontal="center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1" fillId="0" borderId="0"/>
    <xf numFmtId="0" fontId="22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24" fillId="0" borderId="28" applyNumberFormat="0" applyFill="0" applyAlignment="0" applyProtection="0"/>
    <xf numFmtId="0" fontId="25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30" applyNumberFormat="0" applyAlignment="0" applyProtection="0"/>
    <xf numFmtId="0" fontId="30" fillId="10" borderId="31" applyNumberFormat="0" applyAlignment="0" applyProtection="0"/>
    <xf numFmtId="0" fontId="31" fillId="10" borderId="30" applyNumberFormat="0" applyAlignment="0" applyProtection="0"/>
    <xf numFmtId="0" fontId="32" fillId="0" borderId="32" applyNumberFormat="0" applyFill="0" applyAlignment="0" applyProtection="0"/>
    <xf numFmtId="0" fontId="33" fillId="11" borderId="33" applyNumberFormat="0" applyAlignment="0" applyProtection="0"/>
    <xf numFmtId="0" fontId="34" fillId="0" borderId="0" applyNumberFormat="0" applyFill="0" applyBorder="0" applyAlignment="0" applyProtection="0"/>
    <xf numFmtId="0" fontId="21" fillId="12" borderId="34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35" applyNumberFormat="0" applyFill="0" applyAlignment="0" applyProtection="0"/>
    <xf numFmtId="0" fontId="37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7" fillId="36" borderId="0" applyNumberFormat="0" applyBorder="0" applyAlignment="0" applyProtection="0"/>
  </cellStyleXfs>
  <cellXfs count="167">
    <xf numFmtId="0" fontId="0" fillId="0" borderId="0" xfId="0"/>
    <xf numFmtId="0" fontId="13" fillId="5" borderId="11" xfId="1" applyFont="1" applyFill="1" applyBorder="1" applyAlignment="1">
      <alignment horizontal="center" vertical="center" wrapText="1" readingOrder="2"/>
    </xf>
    <xf numFmtId="0" fontId="13" fillId="5" borderId="12" xfId="1" applyFont="1" applyFill="1" applyBorder="1" applyAlignment="1">
      <alignment horizontal="center" vertical="center" wrapText="1" readingOrder="2"/>
    </xf>
    <xf numFmtId="0" fontId="13" fillId="5" borderId="13" xfId="1" applyFont="1" applyFill="1" applyBorder="1" applyAlignment="1">
      <alignment horizontal="center" vertical="center" wrapText="1" readingOrder="2"/>
    </xf>
    <xf numFmtId="0" fontId="14" fillId="0" borderId="11" xfId="1" applyFont="1" applyFill="1" applyBorder="1" applyAlignment="1">
      <alignment horizontal="center" vertical="center" wrapText="1" readingOrder="2"/>
    </xf>
    <xf numFmtId="0" fontId="14" fillId="0" borderId="12" xfId="1" applyFont="1" applyFill="1" applyBorder="1" applyAlignment="1">
      <alignment horizontal="center" vertical="center" wrapText="1" readingOrder="2"/>
    </xf>
    <xf numFmtId="0" fontId="14" fillId="0" borderId="13" xfId="1" applyFont="1" applyFill="1" applyBorder="1" applyAlignment="1">
      <alignment horizontal="center" vertical="center" wrapText="1" readingOrder="2"/>
    </xf>
    <xf numFmtId="0" fontId="13" fillId="5" borderId="14" xfId="1" applyFont="1" applyFill="1" applyBorder="1" applyAlignment="1">
      <alignment horizontal="center" vertical="center" wrapText="1" readingOrder="2"/>
    </xf>
    <xf numFmtId="0" fontId="14" fillId="0" borderId="14" xfId="1" applyFont="1" applyFill="1" applyBorder="1" applyAlignment="1">
      <alignment horizontal="center" vertical="center" wrapText="1" readingOrder="2"/>
    </xf>
    <xf numFmtId="0" fontId="13" fillId="5" borderId="16" xfId="1" applyFont="1" applyFill="1" applyBorder="1" applyAlignment="1">
      <alignment horizontal="center" vertical="center" wrapText="1" readingOrder="2"/>
    </xf>
    <xf numFmtId="0" fontId="14" fillId="0" borderId="16" xfId="1" applyFont="1" applyFill="1" applyBorder="1" applyAlignment="1">
      <alignment horizontal="center" vertical="center" wrapText="1" readingOrder="2"/>
    </xf>
    <xf numFmtId="0" fontId="13" fillId="5" borderId="21" xfId="1" applyFont="1" applyFill="1" applyBorder="1" applyAlignment="1">
      <alignment horizontal="center" vertical="center" wrapText="1" readingOrder="2"/>
    </xf>
    <xf numFmtId="0" fontId="14" fillId="0" borderId="21" xfId="1" applyFont="1" applyFill="1" applyBorder="1" applyAlignment="1">
      <alignment horizontal="center" vertical="center" wrapText="1" readingOrder="2"/>
    </xf>
    <xf numFmtId="2" fontId="17" fillId="5" borderId="4" xfId="1" applyNumberFormat="1" applyFont="1" applyFill="1" applyBorder="1" applyAlignment="1">
      <alignment horizontal="center" vertical="center" wrapText="1" readingOrder="2"/>
    </xf>
    <xf numFmtId="2" fontId="17" fillId="2" borderId="4" xfId="1" applyNumberFormat="1" applyFont="1" applyFill="1" applyBorder="1" applyAlignment="1">
      <alignment horizontal="center" vertical="center" wrapText="1" readingOrder="2"/>
    </xf>
    <xf numFmtId="0" fontId="19" fillId="2" borderId="2" xfId="1" applyFont="1" applyFill="1" applyBorder="1" applyAlignment="1">
      <alignment horizontal="center" vertical="center" wrapText="1" readingOrder="2"/>
    </xf>
    <xf numFmtId="0" fontId="19" fillId="2" borderId="9" xfId="1" applyFont="1" applyFill="1" applyBorder="1" applyAlignment="1">
      <alignment horizontal="center" vertical="center" wrapText="1" readingOrder="2"/>
    </xf>
    <xf numFmtId="169" fontId="0" fillId="0" borderId="0" xfId="0" applyNumberFormat="1"/>
    <xf numFmtId="1" fontId="0" fillId="0" borderId="0" xfId="0" applyNumberFormat="1"/>
    <xf numFmtId="1" fontId="17" fillId="2" borderId="24" xfId="1" applyNumberFormat="1" applyFont="1" applyFill="1" applyBorder="1" applyAlignment="1">
      <alignment horizontal="center" vertical="center" wrapText="1" readingOrder="2"/>
    </xf>
    <xf numFmtId="1" fontId="17" fillId="5" borderId="24" xfId="1" applyNumberFormat="1" applyFont="1" applyFill="1" applyBorder="1" applyAlignment="1">
      <alignment horizontal="center" vertical="center" wrapText="1" readingOrder="2"/>
    </xf>
    <xf numFmtId="170" fontId="0" fillId="0" borderId="0" xfId="0" applyNumberFormat="1"/>
    <xf numFmtId="0" fontId="18" fillId="2" borderId="47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2" fontId="17" fillId="5" borderId="50" xfId="1" applyNumberFormat="1" applyFont="1" applyFill="1" applyBorder="1" applyAlignment="1">
      <alignment horizontal="center" vertical="center" wrapText="1" readingOrder="2"/>
    </xf>
    <xf numFmtId="2" fontId="17" fillId="2" borderId="50" xfId="1" applyNumberFormat="1" applyFont="1" applyFill="1" applyBorder="1" applyAlignment="1">
      <alignment horizontal="center" vertical="center" wrapText="1" readingOrder="2"/>
    </xf>
    <xf numFmtId="2" fontId="17" fillId="5" borderId="51" xfId="1" applyNumberFormat="1" applyFont="1" applyFill="1" applyBorder="1" applyAlignment="1">
      <alignment horizontal="center" vertical="center" wrapText="1" readingOrder="2"/>
    </xf>
    <xf numFmtId="2" fontId="17" fillId="2" borderId="51" xfId="1" applyNumberFormat="1" applyFont="1" applyFill="1" applyBorder="1" applyAlignment="1">
      <alignment horizontal="center" vertical="center" wrapText="1" readingOrder="2"/>
    </xf>
    <xf numFmtId="0" fontId="18" fillId="2" borderId="52" xfId="0" applyFont="1" applyFill="1" applyBorder="1" applyAlignment="1">
      <alignment horizontal="center" vertical="center"/>
    </xf>
    <xf numFmtId="1" fontId="17" fillId="5" borderId="50" xfId="1" applyNumberFormat="1" applyFont="1" applyFill="1" applyBorder="1" applyAlignment="1">
      <alignment horizontal="center" vertical="center" wrapText="1" readingOrder="2"/>
    </xf>
    <xf numFmtId="1" fontId="17" fillId="5" borderId="51" xfId="1" applyNumberFormat="1" applyFont="1" applyFill="1" applyBorder="1" applyAlignment="1">
      <alignment horizontal="center" vertical="center" wrapText="1" readingOrder="2"/>
    </xf>
    <xf numFmtId="1" fontId="17" fillId="2" borderId="50" xfId="1" applyNumberFormat="1" applyFont="1" applyFill="1" applyBorder="1" applyAlignment="1">
      <alignment horizontal="center" vertical="center" wrapText="1" readingOrder="2"/>
    </xf>
    <xf numFmtId="1" fontId="17" fillId="2" borderId="51" xfId="1" applyNumberFormat="1" applyFont="1" applyFill="1" applyBorder="1" applyAlignment="1">
      <alignment horizontal="center" vertical="center" wrapText="1" readingOrder="2"/>
    </xf>
    <xf numFmtId="0" fontId="7" fillId="2" borderId="4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168" fontId="17" fillId="5" borderId="56" xfId="1" applyNumberFormat="1" applyFont="1" applyFill="1" applyBorder="1" applyAlignment="1">
      <alignment horizontal="center" vertical="center" wrapText="1" readingOrder="2"/>
    </xf>
    <xf numFmtId="168" fontId="17" fillId="5" borderId="57" xfId="1" applyNumberFormat="1" applyFont="1" applyFill="1" applyBorder="1" applyAlignment="1">
      <alignment horizontal="center" vertical="center" wrapText="1" readingOrder="2"/>
    </xf>
    <xf numFmtId="168" fontId="17" fillId="2" borderId="56" xfId="1" applyNumberFormat="1" applyFont="1" applyFill="1" applyBorder="1" applyAlignment="1">
      <alignment horizontal="center" vertical="center" wrapText="1" readingOrder="2"/>
    </xf>
    <xf numFmtId="168" fontId="17" fillId="2" borderId="57" xfId="1" applyNumberFormat="1" applyFont="1" applyFill="1" applyBorder="1" applyAlignment="1">
      <alignment horizontal="center" vertical="center" wrapText="1" readingOrder="2"/>
    </xf>
    <xf numFmtId="1" fontId="17" fillId="37" borderId="36" xfId="1" applyNumberFormat="1" applyFont="1" applyFill="1" applyBorder="1" applyAlignment="1">
      <alignment horizontal="center" vertical="center" wrapText="1"/>
    </xf>
    <xf numFmtId="0" fontId="14" fillId="0" borderId="58" xfId="1" applyFont="1" applyFill="1" applyBorder="1" applyAlignment="1">
      <alignment horizontal="center" vertical="center" wrapText="1" readingOrder="2"/>
    </xf>
    <xf numFmtId="0" fontId="14" fillId="0" borderId="59" xfId="1" applyFont="1" applyFill="1" applyBorder="1" applyAlignment="1">
      <alignment horizontal="center" vertical="center" wrapText="1" readingOrder="2"/>
    </xf>
    <xf numFmtId="0" fontId="14" fillId="0" borderId="17" xfId="1" applyFont="1" applyFill="1" applyBorder="1" applyAlignment="1">
      <alignment horizontal="center" vertical="center" wrapText="1" readingOrder="2"/>
    </xf>
    <xf numFmtId="0" fontId="14" fillId="0" borderId="60" xfId="1" applyFont="1" applyFill="1" applyBorder="1" applyAlignment="1">
      <alignment horizontal="center" vertical="center" wrapText="1" readingOrder="2"/>
    </xf>
    <xf numFmtId="0" fontId="14" fillId="0" borderId="61" xfId="1" applyFont="1" applyFill="1" applyBorder="1" applyAlignment="1">
      <alignment horizontal="center" vertical="center" wrapText="1" readingOrder="2"/>
    </xf>
    <xf numFmtId="0" fontId="14" fillId="0" borderId="62" xfId="1" applyFont="1" applyFill="1" applyBorder="1" applyAlignment="1">
      <alignment horizontal="center" vertical="center" wrapText="1" readingOrder="2"/>
    </xf>
    <xf numFmtId="0" fontId="20" fillId="37" borderId="36" xfId="1" applyFont="1" applyFill="1" applyBorder="1" applyAlignment="1">
      <alignment horizontal="center" vertical="center" wrapText="1" readingOrder="2"/>
    </xf>
    <xf numFmtId="0" fontId="13" fillId="3" borderId="63" xfId="1" applyFont="1" applyFill="1" applyBorder="1" applyAlignment="1">
      <alignment vertical="center" wrapText="1" readingOrder="2"/>
    </xf>
    <xf numFmtId="0" fontId="13" fillId="3" borderId="2" xfId="1" applyFont="1" applyFill="1" applyBorder="1" applyAlignment="1">
      <alignment vertical="center" wrapText="1" readingOrder="2"/>
    </xf>
    <xf numFmtId="0" fontId="14" fillId="0" borderId="65" xfId="1" applyFont="1" applyFill="1" applyBorder="1" applyAlignment="1">
      <alignment horizontal="center" vertical="center" wrapText="1" readingOrder="2"/>
    </xf>
    <xf numFmtId="0" fontId="38" fillId="37" borderId="36" xfId="1" applyFont="1" applyFill="1" applyBorder="1" applyAlignment="1">
      <alignment horizontal="center" vertical="center" wrapText="1"/>
    </xf>
    <xf numFmtId="0" fontId="16" fillId="3" borderId="64" xfId="1" applyFont="1" applyFill="1" applyBorder="1" applyAlignment="1">
      <alignment horizontal="center" vertical="center" wrapText="1" readingOrder="2"/>
    </xf>
    <xf numFmtId="0" fontId="9" fillId="4" borderId="66" xfId="1" applyFont="1" applyFill="1" applyBorder="1" applyAlignment="1">
      <alignment horizontal="center" vertical="center" wrapText="1"/>
    </xf>
    <xf numFmtId="0" fontId="13" fillId="5" borderId="67" xfId="1" applyFont="1" applyFill="1" applyBorder="1" applyAlignment="1">
      <alignment horizontal="center" vertical="center" wrapText="1" readingOrder="2"/>
    </xf>
    <xf numFmtId="0" fontId="14" fillId="0" borderId="67" xfId="1" applyFont="1" applyFill="1" applyBorder="1" applyAlignment="1">
      <alignment horizontal="center" vertical="center" wrapText="1" readingOrder="2"/>
    </xf>
    <xf numFmtId="0" fontId="7" fillId="5" borderId="71" xfId="1" applyFont="1" applyFill="1" applyBorder="1" applyAlignment="1">
      <alignment horizontal="center" vertical="center" wrapText="1" readingOrder="2"/>
    </xf>
    <xf numFmtId="0" fontId="7" fillId="2" borderId="71" xfId="1" applyFont="1" applyFill="1" applyBorder="1" applyAlignment="1">
      <alignment horizontal="center" vertical="center" wrapText="1" readingOrder="2"/>
    </xf>
    <xf numFmtId="0" fontId="11" fillId="37" borderId="36" xfId="1" applyFont="1" applyFill="1" applyBorder="1" applyAlignment="1">
      <alignment horizontal="center" vertical="center" wrapText="1"/>
    </xf>
    <xf numFmtId="0" fontId="7" fillId="4" borderId="36" xfId="1" applyFont="1" applyFill="1" applyBorder="1" applyAlignment="1">
      <alignment horizontal="center" vertical="center"/>
    </xf>
    <xf numFmtId="1" fontId="17" fillId="4" borderId="36" xfId="1" applyNumberFormat="1" applyFont="1" applyFill="1" applyBorder="1" applyAlignment="1">
      <alignment horizontal="center" vertical="center"/>
    </xf>
    <xf numFmtId="0" fontId="13" fillId="5" borderId="75" xfId="1" applyFont="1" applyFill="1" applyBorder="1" applyAlignment="1">
      <alignment horizontal="center" vertical="center" wrapText="1" readingOrder="2"/>
    </xf>
    <xf numFmtId="0" fontId="13" fillId="5" borderId="76" xfId="1" applyFont="1" applyFill="1" applyBorder="1" applyAlignment="1">
      <alignment horizontal="center" vertical="center" wrapText="1" readingOrder="2"/>
    </xf>
    <xf numFmtId="0" fontId="13" fillId="5" borderId="77" xfId="1" applyFont="1" applyFill="1" applyBorder="1" applyAlignment="1">
      <alignment horizontal="center" vertical="center" wrapText="1" readingOrder="2"/>
    </xf>
    <xf numFmtId="0" fontId="14" fillId="0" borderId="78" xfId="1" applyFont="1" applyFill="1" applyBorder="1" applyAlignment="1">
      <alignment horizontal="center" vertical="center" wrapText="1" readingOrder="2"/>
    </xf>
    <xf numFmtId="0" fontId="12" fillId="5" borderId="79" xfId="1" applyFont="1" applyFill="1" applyBorder="1" applyAlignment="1">
      <alignment horizontal="center" vertical="center" wrapText="1" readingOrder="2"/>
    </xf>
    <xf numFmtId="0" fontId="12" fillId="0" borderId="80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0" fillId="37" borderId="70" xfId="1" applyFont="1" applyFill="1" applyBorder="1" applyAlignment="1">
      <alignment horizontal="center" vertical="center" wrapText="1" readingOrder="2"/>
    </xf>
    <xf numFmtId="0" fontId="13" fillId="5" borderId="65" xfId="1" applyFont="1" applyFill="1" applyBorder="1" applyAlignment="1">
      <alignment horizontal="center" vertical="center" wrapText="1" readingOrder="2"/>
    </xf>
    <xf numFmtId="0" fontId="13" fillId="5" borderId="78" xfId="1" applyFont="1" applyFill="1" applyBorder="1" applyAlignment="1">
      <alignment horizontal="center" vertical="center" wrapText="1" readingOrder="2"/>
    </xf>
    <xf numFmtId="0" fontId="13" fillId="5" borderId="86" xfId="1" applyFont="1" applyFill="1" applyBorder="1" applyAlignment="1">
      <alignment horizontal="center" vertical="center" wrapText="1" readingOrder="2"/>
    </xf>
    <xf numFmtId="0" fontId="13" fillId="5" borderId="87" xfId="1" applyFont="1" applyFill="1" applyBorder="1" applyAlignment="1">
      <alignment horizontal="center" vertical="center" wrapText="1" readingOrder="2"/>
    </xf>
    <xf numFmtId="0" fontId="13" fillId="5" borderId="88" xfId="1" applyFont="1" applyFill="1" applyBorder="1" applyAlignment="1">
      <alignment horizontal="center" vertical="center" wrapText="1" readingOrder="2"/>
    </xf>
    <xf numFmtId="0" fontId="13" fillId="3" borderId="81" xfId="1" applyFont="1" applyFill="1" applyBorder="1" applyAlignment="1">
      <alignment horizontal="center" vertical="center" wrapText="1" readingOrder="2"/>
    </xf>
    <xf numFmtId="0" fontId="13" fillId="3" borderId="89" xfId="1" applyFont="1" applyFill="1" applyBorder="1" applyAlignment="1">
      <alignment horizontal="center" vertical="center" wrapText="1" readingOrder="2"/>
    </xf>
    <xf numFmtId="0" fontId="13" fillId="3" borderId="90" xfId="1" applyFont="1" applyFill="1" applyBorder="1" applyAlignment="1">
      <alignment horizontal="center" vertical="center" wrapText="1" readingOrder="2"/>
    </xf>
    <xf numFmtId="0" fontId="13" fillId="3" borderId="0" xfId="1" applyFont="1" applyFill="1" applyBorder="1" applyAlignment="1">
      <alignment vertical="center" wrapText="1" readingOrder="2"/>
    </xf>
    <xf numFmtId="0" fontId="20" fillId="4" borderId="36" xfId="1" applyFont="1" applyFill="1" applyBorder="1" applyAlignment="1">
      <alignment horizontal="center" vertical="center" wrapText="1" readingOrder="2"/>
    </xf>
    <xf numFmtId="0" fontId="13" fillId="3" borderId="36" xfId="1" applyFont="1" applyFill="1" applyBorder="1" applyAlignment="1">
      <alignment horizontal="center" vertical="center" wrapText="1" readingOrder="2"/>
    </xf>
    <xf numFmtId="0" fontId="13" fillId="5" borderId="57" xfId="1" applyFont="1" applyFill="1" applyBorder="1" applyAlignment="1">
      <alignment horizontal="center" vertical="center" wrapText="1" readingOrder="2"/>
    </xf>
    <xf numFmtId="0" fontId="14" fillId="0" borderId="57" xfId="1" applyFont="1" applyFill="1" applyBorder="1" applyAlignment="1">
      <alignment horizontal="center" vertical="center" wrapText="1" readingOrder="2"/>
    </xf>
    <xf numFmtId="0" fontId="14" fillId="0" borderId="95" xfId="1" applyFont="1" applyFill="1" applyBorder="1" applyAlignment="1">
      <alignment horizontal="center" vertical="center" wrapText="1" readingOrder="2"/>
    </xf>
    <xf numFmtId="0" fontId="12" fillId="5" borderId="107" xfId="1" applyFont="1" applyFill="1" applyBorder="1" applyAlignment="1">
      <alignment horizontal="center" vertical="center" wrapText="1" readingOrder="2"/>
    </xf>
    <xf numFmtId="0" fontId="12" fillId="0" borderId="108" xfId="1" applyFont="1" applyFill="1" applyBorder="1" applyAlignment="1">
      <alignment horizontal="center" vertical="center" wrapText="1" readingOrder="2"/>
    </xf>
    <xf numFmtId="0" fontId="12" fillId="0" borderId="109" xfId="1" applyFont="1" applyFill="1" applyBorder="1" applyAlignment="1">
      <alignment horizontal="center" vertical="center" wrapText="1" readingOrder="2"/>
    </xf>
    <xf numFmtId="0" fontId="38" fillId="37" borderId="110" xfId="1" applyFont="1" applyFill="1" applyBorder="1" applyAlignment="1">
      <alignment horizontal="center" vertical="center" wrapText="1"/>
    </xf>
    <xf numFmtId="0" fontId="16" fillId="3" borderId="111" xfId="1" applyFont="1" applyFill="1" applyBorder="1" applyAlignment="1">
      <alignment horizontal="center" vertical="center" wrapText="1" readingOrder="2"/>
    </xf>
    <xf numFmtId="0" fontId="9" fillId="4" borderId="112" xfId="1" applyFont="1" applyFill="1" applyBorder="1" applyAlignment="1">
      <alignment horizontal="center" vertical="center" wrapText="1"/>
    </xf>
    <xf numFmtId="0" fontId="20" fillId="4" borderId="113" xfId="1" applyFont="1" applyFill="1" applyBorder="1" applyAlignment="1">
      <alignment horizontal="center" vertical="center" wrapText="1" readingOrder="2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textRotation="90"/>
    </xf>
    <xf numFmtId="0" fontId="5" fillId="0" borderId="69" xfId="0" applyFont="1" applyBorder="1" applyAlignment="1">
      <alignment horizontal="center" vertical="center" textRotation="90"/>
    </xf>
    <xf numFmtId="0" fontId="5" fillId="0" borderId="70" xfId="0" applyFont="1" applyBorder="1" applyAlignment="1">
      <alignment horizontal="center" vertical="center" textRotation="90"/>
    </xf>
    <xf numFmtId="0" fontId="42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39" fillId="2" borderId="82" xfId="0" applyFont="1" applyFill="1" applyBorder="1" applyAlignment="1">
      <alignment horizontal="center" vertical="center"/>
    </xf>
    <xf numFmtId="0" fontId="40" fillId="2" borderId="68" xfId="1" applyFont="1" applyFill="1" applyBorder="1" applyAlignment="1">
      <alignment horizontal="center" vertical="center" wrapText="1"/>
    </xf>
    <xf numFmtId="0" fontId="6" fillId="2" borderId="70" xfId="1" applyFont="1" applyFill="1" applyBorder="1" applyAlignment="1">
      <alignment horizontal="center" vertical="center" wrapText="1"/>
    </xf>
    <xf numFmtId="0" fontId="6" fillId="2" borderId="53" xfId="1" applyFont="1" applyFill="1" applyBorder="1" applyAlignment="1">
      <alignment horizontal="center" vertical="center" wrapText="1"/>
    </xf>
    <xf numFmtId="0" fontId="6" fillId="2" borderId="54" xfId="1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0" fontId="5" fillId="2" borderId="100" xfId="1" applyFont="1" applyFill="1" applyBorder="1" applyAlignment="1">
      <alignment horizontal="center" vertical="center" wrapText="1" readingOrder="2"/>
    </xf>
    <xf numFmtId="0" fontId="5" fillId="2" borderId="22" xfId="1" applyFont="1" applyFill="1" applyBorder="1" applyAlignment="1">
      <alignment horizontal="center" vertical="center" wrapText="1" readingOrder="2"/>
    </xf>
    <xf numFmtId="0" fontId="5" fillId="2" borderId="23" xfId="1" applyFont="1" applyFill="1" applyBorder="1" applyAlignment="1">
      <alignment horizontal="center" vertical="center" wrapText="1" readingOrder="2"/>
    </xf>
    <xf numFmtId="0" fontId="5" fillId="2" borderId="102" xfId="1" applyFont="1" applyFill="1" applyBorder="1" applyAlignment="1">
      <alignment horizontal="center" vertical="center" wrapText="1" readingOrder="2"/>
    </xf>
    <xf numFmtId="0" fontId="5" fillId="2" borderId="98" xfId="1" applyFont="1" applyFill="1" applyBorder="1" applyAlignment="1">
      <alignment horizontal="center" vertical="center" wrapText="1" readingOrder="2"/>
    </xf>
    <xf numFmtId="0" fontId="5" fillId="2" borderId="99" xfId="1" applyFont="1" applyFill="1" applyBorder="1" applyAlignment="1">
      <alignment horizontal="center" vertical="center" wrapText="1" readingOrder="2"/>
    </xf>
    <xf numFmtId="0" fontId="19" fillId="2" borderId="83" xfId="1" applyFont="1" applyFill="1" applyBorder="1" applyAlignment="1">
      <alignment horizontal="center" vertical="center" wrapText="1" readingOrder="2"/>
    </xf>
    <xf numFmtId="0" fontId="19" fillId="2" borderId="84" xfId="1" applyFont="1" applyFill="1" applyBorder="1" applyAlignment="1">
      <alignment horizontal="center" vertical="center" wrapText="1" readingOrder="2"/>
    </xf>
    <xf numFmtId="0" fontId="19" fillId="2" borderId="93" xfId="1" applyFont="1" applyFill="1" applyBorder="1" applyAlignment="1">
      <alignment horizontal="center" vertical="center" wrapText="1" readingOrder="2"/>
    </xf>
    <xf numFmtId="0" fontId="19" fillId="2" borderId="94" xfId="1" applyFont="1" applyFill="1" applyBorder="1" applyAlignment="1">
      <alignment horizontal="center" vertical="center" wrapText="1" readingOrder="2"/>
    </xf>
    <xf numFmtId="0" fontId="19" fillId="2" borderId="8" xfId="1" applyFont="1" applyFill="1" applyBorder="1" applyAlignment="1">
      <alignment horizontal="center" vertical="center" wrapText="1" readingOrder="2"/>
    </xf>
    <xf numFmtId="0" fontId="10" fillId="2" borderId="6" xfId="1" applyFont="1" applyFill="1" applyBorder="1" applyAlignment="1">
      <alignment horizontal="center" vertical="center" wrapText="1" readingOrder="2"/>
    </xf>
    <xf numFmtId="0" fontId="19" fillId="2" borderId="42" xfId="1" applyFont="1" applyFill="1" applyBorder="1" applyAlignment="1">
      <alignment horizontal="center" vertical="center" wrapText="1" readingOrder="2"/>
    </xf>
    <xf numFmtId="0" fontId="10" fillId="2" borderId="18" xfId="1" applyFont="1" applyFill="1" applyBorder="1" applyAlignment="1">
      <alignment horizontal="center" vertical="center" wrapText="1" readingOrder="2"/>
    </xf>
    <xf numFmtId="0" fontId="19" fillId="2" borderId="10" xfId="1" applyFont="1" applyFill="1" applyBorder="1" applyAlignment="1">
      <alignment horizontal="center" vertical="center" wrapText="1" readingOrder="2"/>
    </xf>
    <xf numFmtId="0" fontId="10" fillId="2" borderId="15" xfId="1" applyFont="1" applyFill="1" applyBorder="1" applyAlignment="1">
      <alignment horizontal="center" vertical="center" wrapText="1" readingOrder="2"/>
    </xf>
    <xf numFmtId="0" fontId="19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9" fillId="2" borderId="7" xfId="1" applyFont="1" applyFill="1" applyBorder="1" applyAlignment="1">
      <alignment horizontal="center" vertical="center" wrapText="1" readingOrder="2"/>
    </xf>
    <xf numFmtId="0" fontId="10" fillId="2" borderId="5" xfId="1" applyFont="1" applyFill="1" applyBorder="1" applyAlignment="1">
      <alignment horizontal="center" vertical="center" wrapText="1" readingOrder="2"/>
    </xf>
    <xf numFmtId="0" fontId="12" fillId="2" borderId="1" xfId="1" applyFont="1" applyFill="1" applyBorder="1" applyAlignment="1">
      <alignment horizontal="center" vertical="center" textRotation="90" wrapText="1" readingOrder="2"/>
    </xf>
    <xf numFmtId="0" fontId="9" fillId="2" borderId="3" xfId="1" applyFont="1" applyFill="1" applyBorder="1" applyAlignment="1">
      <alignment horizontal="center" vertical="center" textRotation="90" wrapText="1" readingOrder="2"/>
    </xf>
    <xf numFmtId="0" fontId="12" fillId="2" borderId="42" xfId="1" applyFont="1" applyFill="1" applyBorder="1" applyAlignment="1">
      <alignment horizontal="center" vertical="center" textRotation="90" wrapText="1" readingOrder="2"/>
    </xf>
    <xf numFmtId="0" fontId="9" fillId="2" borderId="18" xfId="1" applyFont="1" applyFill="1" applyBorder="1" applyAlignment="1">
      <alignment horizontal="center" vertical="center" textRotation="90" wrapText="1" readingOrder="2"/>
    </xf>
    <xf numFmtId="0" fontId="5" fillId="2" borderId="101" xfId="1" applyFont="1" applyFill="1" applyBorder="1" applyAlignment="1">
      <alignment horizontal="center" vertical="center" wrapText="1" readingOrder="2"/>
    </xf>
    <xf numFmtId="0" fontId="5" fillId="2" borderId="19" xfId="1" applyFont="1" applyFill="1" applyBorder="1" applyAlignment="1">
      <alignment horizontal="center" vertical="center" wrapText="1" readingOrder="2"/>
    </xf>
    <xf numFmtId="0" fontId="5" fillId="2" borderId="20" xfId="1" applyFont="1" applyFill="1" applyBorder="1" applyAlignment="1">
      <alignment horizontal="center" vertical="center" wrapText="1" readingOrder="2"/>
    </xf>
    <xf numFmtId="0" fontId="43" fillId="2" borderId="97" xfId="1" applyFont="1" applyFill="1" applyBorder="1" applyAlignment="1">
      <alignment horizontal="center" vertical="center" wrapText="1" readingOrder="2"/>
    </xf>
    <xf numFmtId="0" fontId="43" fillId="2" borderId="104" xfId="1" applyFont="1" applyFill="1" applyBorder="1" applyAlignment="1">
      <alignment horizontal="center" vertical="center" wrapText="1" readingOrder="2"/>
    </xf>
    <xf numFmtId="0" fontId="43" fillId="2" borderId="106" xfId="1" applyFont="1" applyFill="1" applyBorder="1" applyAlignment="1">
      <alignment horizontal="center" vertical="center" wrapText="1" readingOrder="2"/>
    </xf>
    <xf numFmtId="0" fontId="15" fillId="3" borderId="2" xfId="1" applyFont="1" applyFill="1" applyBorder="1" applyAlignment="1">
      <alignment horizontal="center" vertical="center" wrapText="1" readingOrder="2"/>
    </xf>
    <xf numFmtId="0" fontId="15" fillId="3" borderId="96" xfId="1" applyFont="1" applyFill="1" applyBorder="1" applyAlignment="1">
      <alignment horizontal="center" vertical="center" wrapText="1" readingOrder="2"/>
    </xf>
    <xf numFmtId="0" fontId="5" fillId="0" borderId="103" xfId="0" applyFont="1" applyBorder="1" applyAlignment="1">
      <alignment horizontal="center" vertical="center" textRotation="90"/>
    </xf>
    <xf numFmtId="0" fontId="5" fillId="0" borderId="105" xfId="0" applyFont="1" applyBorder="1" applyAlignment="1">
      <alignment horizontal="center" vertical="center" textRotation="90"/>
    </xf>
    <xf numFmtId="0" fontId="5" fillId="0" borderId="114" xfId="0" applyFont="1" applyBorder="1" applyAlignment="1">
      <alignment horizontal="center" vertical="center" textRotation="90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6" xfId="1" applyFont="1" applyFill="1" applyBorder="1" applyAlignment="1">
      <alignment horizontal="center" vertical="center" wrapText="1" readingOrder="2"/>
    </xf>
    <xf numFmtId="0" fontId="19" fillId="2" borderId="18" xfId="1" applyFont="1" applyFill="1" applyBorder="1" applyAlignment="1">
      <alignment horizontal="center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43" fillId="2" borderId="68" xfId="1" applyFont="1" applyFill="1" applyBorder="1" applyAlignment="1">
      <alignment horizontal="center" vertical="center" wrapText="1" readingOrder="2"/>
    </xf>
    <xf numFmtId="0" fontId="43" fillId="2" borderId="69" xfId="1" applyFont="1" applyFill="1" applyBorder="1" applyAlignment="1">
      <alignment horizontal="center" vertical="center" wrapText="1" readingOrder="2"/>
    </xf>
    <xf numFmtId="0" fontId="43" fillId="2" borderId="70" xfId="1" applyFont="1" applyFill="1" applyBorder="1" applyAlignment="1">
      <alignment horizontal="center" vertical="center" wrapText="1" readingOrder="2"/>
    </xf>
    <xf numFmtId="0" fontId="19" fillId="2" borderId="25" xfId="1" applyFont="1" applyFill="1" applyBorder="1" applyAlignment="1">
      <alignment horizontal="center" vertical="center" wrapText="1" readingOrder="2"/>
    </xf>
    <xf numFmtId="0" fontId="19" fillId="2" borderId="26" xfId="1" applyFont="1" applyFill="1" applyBorder="1" applyAlignment="1">
      <alignment horizontal="center" vertical="center" wrapText="1" readingOrder="2"/>
    </xf>
    <xf numFmtId="0" fontId="15" fillId="3" borderId="0" xfId="1" applyFont="1" applyFill="1" applyBorder="1" applyAlignment="1">
      <alignment horizontal="center" vertical="center" wrapText="1" readingOrder="2"/>
    </xf>
    <xf numFmtId="0" fontId="19" fillId="2" borderId="40" xfId="1" applyFont="1" applyFill="1" applyBorder="1" applyAlignment="1">
      <alignment horizontal="center" vertical="center" wrapText="1" readingOrder="2"/>
    </xf>
    <xf numFmtId="0" fontId="19" fillId="2" borderId="41" xfId="1" applyFont="1" applyFill="1" applyBorder="1" applyAlignment="1">
      <alignment horizontal="center" vertical="center" wrapText="1" readingOrder="2"/>
    </xf>
    <xf numFmtId="0" fontId="10" fillId="2" borderId="74" xfId="1" applyFont="1" applyFill="1" applyBorder="1" applyAlignment="1">
      <alignment horizontal="center" vertical="center" wrapText="1" readingOrder="2"/>
    </xf>
    <xf numFmtId="0" fontId="5" fillId="2" borderId="37" xfId="1" applyFont="1" applyFill="1" applyBorder="1" applyAlignment="1">
      <alignment horizontal="center" vertical="center" wrapText="1" readingOrder="2"/>
    </xf>
    <xf numFmtId="0" fontId="5" fillId="2" borderId="38" xfId="1" applyFont="1" applyFill="1" applyBorder="1" applyAlignment="1">
      <alignment horizontal="center" vertical="center" wrapText="1" readingOrder="2"/>
    </xf>
    <xf numFmtId="0" fontId="5" fillId="2" borderId="39" xfId="1" applyFont="1" applyFill="1" applyBorder="1" applyAlignment="1">
      <alignment horizontal="center" vertical="center" wrapText="1" readingOrder="2"/>
    </xf>
    <xf numFmtId="0" fontId="10" fillId="2" borderId="61" xfId="1" applyFont="1" applyFill="1" applyBorder="1" applyAlignment="1">
      <alignment horizontal="center" vertical="center" wrapText="1" readingOrder="2"/>
    </xf>
    <xf numFmtId="0" fontId="10" fillId="2" borderId="72" xfId="1" applyFont="1" applyFill="1" applyBorder="1" applyAlignment="1">
      <alignment horizontal="center" vertical="center" wrapText="1" readingOrder="2"/>
    </xf>
    <xf numFmtId="0" fontId="10" fillId="2" borderId="73" xfId="1" applyFont="1" applyFill="1" applyBorder="1" applyAlignment="1">
      <alignment horizontal="center" vertical="center" wrapText="1" readingOrder="2"/>
    </xf>
    <xf numFmtId="0" fontId="10" fillId="2" borderId="62" xfId="1" applyFont="1" applyFill="1" applyBorder="1" applyAlignment="1">
      <alignment horizontal="center" vertical="center" wrapText="1" readingOrder="2"/>
    </xf>
    <xf numFmtId="0" fontId="5" fillId="2" borderId="85" xfId="1" applyFont="1" applyFill="1" applyBorder="1" applyAlignment="1">
      <alignment horizontal="center" vertical="center" wrapText="1" readingOrder="2"/>
    </xf>
    <xf numFmtId="0" fontId="5" fillId="2" borderId="43" xfId="1" applyFont="1" applyFill="1" applyBorder="1" applyAlignment="1">
      <alignment horizontal="center" vertical="center" wrapText="1" readingOrder="2"/>
    </xf>
    <xf numFmtId="0" fontId="5" fillId="2" borderId="91" xfId="1" applyFont="1" applyFill="1" applyBorder="1" applyAlignment="1">
      <alignment horizontal="center" vertical="center" wrapText="1" readingOrder="2"/>
    </xf>
    <xf numFmtId="0" fontId="5" fillId="2" borderId="92" xfId="1" applyFont="1" applyFill="1" applyBorder="1" applyAlignment="1">
      <alignment horizontal="center" vertical="center" wrapText="1" readingOrder="2"/>
    </xf>
    <xf numFmtId="0" fontId="18" fillId="2" borderId="47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</cellXfs>
  <cellStyles count="62">
    <cellStyle name="20% - Accent1" xfId="39" builtinId="30" customBuiltin="1"/>
    <cellStyle name="20% - Accent2" xfId="43" builtinId="34" customBuiltin="1"/>
    <cellStyle name="20% - Accent3" xfId="47" builtinId="38" customBuiltin="1"/>
    <cellStyle name="20% - Accent4" xfId="51" builtinId="42" customBuiltin="1"/>
    <cellStyle name="20% - Accent5" xfId="55" builtinId="46" customBuiltin="1"/>
    <cellStyle name="20% - Accent6" xfId="59" builtinId="50" customBuiltin="1"/>
    <cellStyle name="40% - Accent1" xfId="40" builtinId="31" customBuiltin="1"/>
    <cellStyle name="40% - Accent2" xfId="44" builtinId="35" customBuiltin="1"/>
    <cellStyle name="40% - Accent3" xfId="48" builtinId="39" customBuiltin="1"/>
    <cellStyle name="40% - Accent4" xfId="52" builtinId="43" customBuiltin="1"/>
    <cellStyle name="40% - Accent5" xfId="56" builtinId="47" customBuiltin="1"/>
    <cellStyle name="40% - Accent6" xfId="60" builtinId="51" customBuiltin="1"/>
    <cellStyle name="60% - Accent1" xfId="41" builtinId="32" customBuiltin="1"/>
    <cellStyle name="60% - Accent2" xfId="45" builtinId="36" customBuiltin="1"/>
    <cellStyle name="60% - Accent3" xfId="49" builtinId="40" customBuiltin="1"/>
    <cellStyle name="60% - Accent4" xfId="53" builtinId="44" customBuiltin="1"/>
    <cellStyle name="60% - Accent5" xfId="57" builtinId="48" customBuiltin="1"/>
    <cellStyle name="60% - Accent6" xfId="61" builtinId="52" customBuiltin="1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27" builtinId="27" customBuiltin="1"/>
    <cellStyle name="Calculation" xfId="31" builtinId="22" customBuiltin="1"/>
    <cellStyle name="Check Cell" xfId="33" builtinId="23" customBuiltin="1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Hyperlink 2" xfId="2"/>
    <cellStyle name="Input" xfId="29" builtinId="20" customBuiltin="1"/>
    <cellStyle name="Linked Cell" xfId="32" builtinId="24" customBuiltin="1"/>
    <cellStyle name="Neutral" xfId="28" builtinId="28" customBuiltin="1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te" xfId="35" builtinId="10" customBuiltin="1"/>
    <cellStyle name="Output" xfId="30" builtinId="21" customBuiltin="1"/>
    <cellStyle name="Percent 2" xfId="5"/>
    <cellStyle name="Title" xfId="21" builtinId="15" customBuiltin="1"/>
    <cellStyle name="Total" xfId="37" builtinId="25" customBuiltin="1"/>
    <cellStyle name="Warning Text" xfId="34" builtinId="11" customBuiltin="1"/>
  </cellStyles>
  <dxfs count="0"/>
  <tableStyles count="0" defaultTableStyle="TableStyleMedium2" defaultPivotStyle="PivotStyleLight16"/>
  <colors>
    <mruColors>
      <color rgb="FF21FFB5"/>
      <color rgb="FFB3FFFF"/>
      <color rgb="FFA1E9E7"/>
      <color rgb="FF97FFEB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95250</xdr:rowOff>
    </xdr:from>
    <xdr:to>
      <xdr:col>1</xdr:col>
      <xdr:colOff>1</xdr:colOff>
      <xdr:row>2</xdr:row>
      <xdr:rowOff>416717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4628437" y="95250"/>
          <a:ext cx="1262062" cy="13573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142876</xdr:rowOff>
    </xdr:from>
    <xdr:to>
      <xdr:col>1</xdr:col>
      <xdr:colOff>107157</xdr:colOff>
      <xdr:row>2</xdr:row>
      <xdr:rowOff>392907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187531" y="142876"/>
          <a:ext cx="1214438" cy="1285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71438</xdr:rowOff>
    </xdr:from>
    <xdr:to>
      <xdr:col>1</xdr:col>
      <xdr:colOff>-1</xdr:colOff>
      <xdr:row>2</xdr:row>
      <xdr:rowOff>392905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4568907" y="71438"/>
          <a:ext cx="1309687" cy="13573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</xdr:colOff>
      <xdr:row>0</xdr:row>
      <xdr:rowOff>130968</xdr:rowOff>
    </xdr:from>
    <xdr:to>
      <xdr:col>1</xdr:col>
      <xdr:colOff>214312</xdr:colOff>
      <xdr:row>2</xdr:row>
      <xdr:rowOff>380999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080376" y="130968"/>
          <a:ext cx="1214438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view="pageBreakPreview" zoomScale="80" zoomScaleNormal="60" zoomScaleSheetLayoutView="80" workbookViewId="0">
      <selection activeCell="A4" sqref="A4:A5"/>
    </sheetView>
  </sheetViews>
  <sheetFormatPr defaultRowHeight="15"/>
  <cols>
    <col min="1" max="1" width="18" customWidth="1"/>
    <col min="2" max="2" width="8.5703125" customWidth="1"/>
    <col min="3" max="3" width="11.28515625" customWidth="1"/>
    <col min="4" max="4" width="12.5703125" customWidth="1"/>
    <col min="5" max="5" width="11.140625" customWidth="1"/>
    <col min="6" max="6" width="11.42578125" customWidth="1"/>
    <col min="7" max="7" width="10.28515625" customWidth="1"/>
    <col min="8" max="8" width="12.7109375" customWidth="1"/>
    <col min="9" max="9" width="10.140625" customWidth="1"/>
    <col min="10" max="10" width="11" customWidth="1"/>
    <col min="11" max="11" width="10.85546875" customWidth="1"/>
    <col min="12" max="12" width="11.5703125" customWidth="1"/>
    <col min="13" max="13" width="10.7109375" customWidth="1"/>
    <col min="14" max="14" width="9.5703125" customWidth="1"/>
    <col min="15" max="15" width="10" customWidth="1"/>
    <col min="16" max="16" width="4.5703125" customWidth="1"/>
  </cols>
  <sheetData>
    <row r="1" spans="1:16" ht="42" customHeight="1">
      <c r="A1" s="97" t="s">
        <v>72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39.950000000000003" customHeight="1">
      <c r="A2" s="98" t="s">
        <v>73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38.1" customHeight="1" thickBot="1">
      <c r="A3" s="99" t="s">
        <v>76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24.95" customHeight="1" thickBot="1">
      <c r="A4" s="100" t="s">
        <v>74</v>
      </c>
      <c r="B4" s="102" t="s">
        <v>0</v>
      </c>
      <c r="C4" s="92" t="s">
        <v>1</v>
      </c>
      <c r="D4" s="93"/>
      <c r="E4" s="92" t="s">
        <v>2</v>
      </c>
      <c r="F4" s="93"/>
      <c r="G4" s="92" t="s">
        <v>3</v>
      </c>
      <c r="H4" s="104"/>
      <c r="I4" s="93"/>
      <c r="J4" s="90" t="s">
        <v>4</v>
      </c>
      <c r="K4" s="91"/>
      <c r="L4" s="90" t="s">
        <v>5</v>
      </c>
      <c r="M4" s="91"/>
      <c r="N4" s="92" t="s">
        <v>6</v>
      </c>
      <c r="O4" s="93"/>
      <c r="P4" s="94" t="s">
        <v>66</v>
      </c>
    </row>
    <row r="5" spans="1:16" ht="78.75" customHeight="1" thickBot="1">
      <c r="A5" s="101"/>
      <c r="B5" s="103"/>
      <c r="C5" s="34" t="s">
        <v>78</v>
      </c>
      <c r="D5" s="35" t="s">
        <v>77</v>
      </c>
      <c r="E5" s="24" t="s">
        <v>7</v>
      </c>
      <c r="F5" s="23" t="s">
        <v>8</v>
      </c>
      <c r="G5" s="166" t="s">
        <v>9</v>
      </c>
      <c r="H5" s="165" t="s">
        <v>10</v>
      </c>
      <c r="I5" s="23" t="s">
        <v>8</v>
      </c>
      <c r="J5" s="29" t="s">
        <v>7</v>
      </c>
      <c r="K5" s="23" t="s">
        <v>11</v>
      </c>
      <c r="L5" s="29" t="s">
        <v>7</v>
      </c>
      <c r="M5" s="23" t="s">
        <v>11</v>
      </c>
      <c r="N5" s="29" t="s">
        <v>12</v>
      </c>
      <c r="O5" s="23" t="s">
        <v>13</v>
      </c>
      <c r="P5" s="95"/>
    </row>
    <row r="6" spans="1:16" ht="26.1" customHeight="1">
      <c r="A6" s="56" t="s">
        <v>14</v>
      </c>
      <c r="B6" s="20">
        <v>8150</v>
      </c>
      <c r="C6" s="36">
        <v>47.1</v>
      </c>
      <c r="D6" s="37">
        <v>47</v>
      </c>
      <c r="E6" s="25">
        <v>1021.7877600000002</v>
      </c>
      <c r="F6" s="27">
        <v>0.41699999999999998</v>
      </c>
      <c r="G6" s="25">
        <v>418.59899000000001</v>
      </c>
      <c r="H6" s="13">
        <v>69.625099999999989</v>
      </c>
      <c r="I6" s="27">
        <v>18.455000000000002</v>
      </c>
      <c r="J6" s="30">
        <v>778</v>
      </c>
      <c r="K6" s="31">
        <v>2</v>
      </c>
      <c r="L6" s="30">
        <v>93100</v>
      </c>
      <c r="M6" s="31">
        <v>1430</v>
      </c>
      <c r="N6" s="30">
        <v>2553</v>
      </c>
      <c r="O6" s="31">
        <v>13303</v>
      </c>
      <c r="P6" s="95"/>
    </row>
    <row r="7" spans="1:16" ht="26.1" customHeight="1">
      <c r="A7" s="57" t="s">
        <v>15</v>
      </c>
      <c r="B7" s="19">
        <v>1658</v>
      </c>
      <c r="C7" s="38">
        <v>33</v>
      </c>
      <c r="D7" s="39">
        <v>33</v>
      </c>
      <c r="E7" s="26">
        <v>711.46199999999999</v>
      </c>
      <c r="F7" s="28">
        <v>1.02085</v>
      </c>
      <c r="G7" s="26">
        <v>241.779</v>
      </c>
      <c r="H7" s="14">
        <v>59.538500000000006</v>
      </c>
      <c r="I7" s="28">
        <v>1.6540000000000001</v>
      </c>
      <c r="J7" s="32">
        <v>561</v>
      </c>
      <c r="K7" s="33">
        <v>0</v>
      </c>
      <c r="L7" s="32">
        <v>69565</v>
      </c>
      <c r="M7" s="33">
        <v>0</v>
      </c>
      <c r="N7" s="32">
        <v>2205</v>
      </c>
      <c r="O7" s="33">
        <v>5693</v>
      </c>
      <c r="P7" s="95"/>
    </row>
    <row r="8" spans="1:16" ht="26.1" customHeight="1">
      <c r="A8" s="56" t="s">
        <v>16</v>
      </c>
      <c r="B8" s="20">
        <v>1682</v>
      </c>
      <c r="C8" s="36">
        <v>42.2</v>
      </c>
      <c r="D8" s="37">
        <v>42.2</v>
      </c>
      <c r="E8" s="25">
        <v>771.4765000000001</v>
      </c>
      <c r="F8" s="27">
        <v>1.5049999999999999</v>
      </c>
      <c r="G8" s="25">
        <v>293.07180000000011</v>
      </c>
      <c r="H8" s="13">
        <v>62.296699999999994</v>
      </c>
      <c r="I8" s="27">
        <v>1.0594999999999999</v>
      </c>
      <c r="J8" s="30">
        <v>627</v>
      </c>
      <c r="K8" s="31">
        <v>0</v>
      </c>
      <c r="L8" s="30">
        <v>83640</v>
      </c>
      <c r="M8" s="31">
        <v>0</v>
      </c>
      <c r="N8" s="30">
        <v>2601</v>
      </c>
      <c r="O8" s="31">
        <v>12451</v>
      </c>
      <c r="P8" s="95"/>
    </row>
    <row r="9" spans="1:16" ht="26.1" customHeight="1">
      <c r="A9" s="57" t="s">
        <v>17</v>
      </c>
      <c r="B9" s="19">
        <v>2225</v>
      </c>
      <c r="C9" s="38">
        <v>71.5</v>
      </c>
      <c r="D9" s="39">
        <v>70.900000000000006</v>
      </c>
      <c r="E9" s="26">
        <v>613.61099999999999</v>
      </c>
      <c r="F9" s="28">
        <v>2.456</v>
      </c>
      <c r="G9" s="26">
        <v>245.54299999999998</v>
      </c>
      <c r="H9" s="14">
        <v>96.203499999999977</v>
      </c>
      <c r="I9" s="28">
        <v>12.244</v>
      </c>
      <c r="J9" s="32">
        <v>1023</v>
      </c>
      <c r="K9" s="33">
        <v>0</v>
      </c>
      <c r="L9" s="32">
        <v>120275</v>
      </c>
      <c r="M9" s="33">
        <v>0</v>
      </c>
      <c r="N9" s="32">
        <v>1315</v>
      </c>
      <c r="O9" s="33">
        <v>12311</v>
      </c>
      <c r="P9" s="95"/>
    </row>
    <row r="10" spans="1:16" ht="26.1" customHeight="1">
      <c r="A10" s="56" t="s">
        <v>18</v>
      </c>
      <c r="B10" s="20">
        <v>1767</v>
      </c>
      <c r="C10" s="36">
        <v>31.1</v>
      </c>
      <c r="D10" s="37">
        <v>31</v>
      </c>
      <c r="E10" s="25">
        <v>397.6102600000001</v>
      </c>
      <c r="F10" s="27">
        <v>0.52600000000000002</v>
      </c>
      <c r="G10" s="25">
        <v>212.68451000000002</v>
      </c>
      <c r="H10" s="13">
        <v>55.049799999999976</v>
      </c>
      <c r="I10" s="27">
        <v>0.32900000000000001</v>
      </c>
      <c r="J10" s="30">
        <v>624</v>
      </c>
      <c r="K10" s="31">
        <v>0</v>
      </c>
      <c r="L10" s="30">
        <v>63830</v>
      </c>
      <c r="M10" s="31">
        <v>0</v>
      </c>
      <c r="N10" s="30">
        <v>1970</v>
      </c>
      <c r="O10" s="31">
        <v>6585</v>
      </c>
      <c r="P10" s="95"/>
    </row>
    <row r="11" spans="1:16" ht="26.1" customHeight="1">
      <c r="A11" s="57" t="s">
        <v>19</v>
      </c>
      <c r="B11" s="19">
        <v>1980</v>
      </c>
      <c r="C11" s="38">
        <v>19</v>
      </c>
      <c r="D11" s="39">
        <v>19</v>
      </c>
      <c r="E11" s="26">
        <v>785.82162999999991</v>
      </c>
      <c r="F11" s="28">
        <v>0.28999999999999998</v>
      </c>
      <c r="G11" s="26">
        <v>324.33666999999997</v>
      </c>
      <c r="H11" s="14">
        <v>32.385300000000001</v>
      </c>
      <c r="I11" s="28">
        <v>1.1350000000000002</v>
      </c>
      <c r="J11" s="32">
        <v>572</v>
      </c>
      <c r="K11" s="33">
        <v>0</v>
      </c>
      <c r="L11" s="32">
        <v>56975</v>
      </c>
      <c r="M11" s="33">
        <v>0</v>
      </c>
      <c r="N11" s="32">
        <v>2147</v>
      </c>
      <c r="O11" s="33">
        <v>8105</v>
      </c>
      <c r="P11" s="95"/>
    </row>
    <row r="12" spans="1:16" ht="26.1" customHeight="1">
      <c r="A12" s="56" t="s">
        <v>65</v>
      </c>
      <c r="B12" s="20">
        <v>2420</v>
      </c>
      <c r="C12" s="36">
        <v>17.7</v>
      </c>
      <c r="D12" s="37">
        <v>17.7</v>
      </c>
      <c r="E12" s="25">
        <v>676.26700000000005</v>
      </c>
      <c r="F12" s="27">
        <v>0.31</v>
      </c>
      <c r="G12" s="25">
        <v>210.55200000000002</v>
      </c>
      <c r="H12" s="13">
        <v>50.081760000000003</v>
      </c>
      <c r="I12" s="27">
        <v>0.94300000000000006</v>
      </c>
      <c r="J12" s="30">
        <v>434</v>
      </c>
      <c r="K12" s="31">
        <v>0</v>
      </c>
      <c r="L12" s="30">
        <v>45730</v>
      </c>
      <c r="M12" s="31">
        <v>0</v>
      </c>
      <c r="N12" s="30">
        <v>2550</v>
      </c>
      <c r="O12" s="31">
        <v>3769</v>
      </c>
      <c r="P12" s="95"/>
    </row>
    <row r="13" spans="1:16" ht="26.1" customHeight="1">
      <c r="A13" s="57" t="s">
        <v>20</v>
      </c>
      <c r="B13" s="19">
        <v>4187</v>
      </c>
      <c r="C13" s="38">
        <v>22.4</v>
      </c>
      <c r="D13" s="39">
        <v>21.9</v>
      </c>
      <c r="E13" s="26">
        <v>658.01899999999989</v>
      </c>
      <c r="F13" s="28">
        <v>0.89800000000000002</v>
      </c>
      <c r="G13" s="26">
        <v>358.57557999999989</v>
      </c>
      <c r="H13" s="14">
        <v>99.965299999999999</v>
      </c>
      <c r="I13" s="28">
        <v>21.863000000000003</v>
      </c>
      <c r="J13" s="32">
        <v>656</v>
      </c>
      <c r="K13" s="33">
        <v>1</v>
      </c>
      <c r="L13" s="32">
        <v>66730</v>
      </c>
      <c r="M13" s="33">
        <v>315</v>
      </c>
      <c r="N13" s="32">
        <v>3160</v>
      </c>
      <c r="O13" s="33">
        <v>12851</v>
      </c>
      <c r="P13" s="95"/>
    </row>
    <row r="14" spans="1:16" ht="26.1" customHeight="1">
      <c r="A14" s="56" t="s">
        <v>68</v>
      </c>
      <c r="B14" s="20">
        <v>1102</v>
      </c>
      <c r="C14" s="36">
        <v>60.3</v>
      </c>
      <c r="D14" s="37">
        <v>51</v>
      </c>
      <c r="E14" s="25">
        <v>718.43000000000006</v>
      </c>
      <c r="F14" s="27">
        <v>3</v>
      </c>
      <c r="G14" s="25">
        <v>189.42750000000001</v>
      </c>
      <c r="H14" s="13">
        <v>38.115000000000002</v>
      </c>
      <c r="I14" s="27">
        <v>0.5</v>
      </c>
      <c r="J14" s="30">
        <v>814</v>
      </c>
      <c r="K14" s="31">
        <v>0</v>
      </c>
      <c r="L14" s="30">
        <v>114770</v>
      </c>
      <c r="M14" s="31">
        <v>0</v>
      </c>
      <c r="N14" s="30">
        <v>1190</v>
      </c>
      <c r="O14" s="31">
        <v>5149</v>
      </c>
      <c r="P14" s="95"/>
    </row>
    <row r="15" spans="1:16" ht="26.1" customHeight="1">
      <c r="A15" s="57" t="s">
        <v>21</v>
      </c>
      <c r="B15" s="19">
        <v>14272</v>
      </c>
      <c r="C15" s="38">
        <v>117.5</v>
      </c>
      <c r="D15" s="39">
        <v>111.7</v>
      </c>
      <c r="E15" s="26">
        <v>1651.1412999999989</v>
      </c>
      <c r="F15" s="28">
        <v>36.750999999999991</v>
      </c>
      <c r="G15" s="26">
        <v>704.78739999999993</v>
      </c>
      <c r="H15" s="14">
        <v>164.90319999999994</v>
      </c>
      <c r="I15" s="28">
        <v>111.29379999999998</v>
      </c>
      <c r="J15" s="32">
        <v>2090</v>
      </c>
      <c r="K15" s="33">
        <v>32</v>
      </c>
      <c r="L15" s="32">
        <v>248045</v>
      </c>
      <c r="M15" s="33">
        <v>25095</v>
      </c>
      <c r="N15" s="32">
        <v>4088</v>
      </c>
      <c r="O15" s="33">
        <v>23579</v>
      </c>
      <c r="P15" s="95"/>
    </row>
    <row r="16" spans="1:16" ht="26.1" customHeight="1">
      <c r="A16" s="56" t="s">
        <v>22</v>
      </c>
      <c r="B16" s="20">
        <v>1669</v>
      </c>
      <c r="C16" s="36">
        <v>24.3</v>
      </c>
      <c r="D16" s="37">
        <v>24.3</v>
      </c>
      <c r="E16" s="25">
        <v>741.09575999999981</v>
      </c>
      <c r="F16" s="27">
        <v>1.341</v>
      </c>
      <c r="G16" s="25">
        <v>266.82326000000006</v>
      </c>
      <c r="H16" s="13">
        <v>56.620249999999999</v>
      </c>
      <c r="I16" s="27">
        <v>0.81</v>
      </c>
      <c r="J16" s="30">
        <v>562</v>
      </c>
      <c r="K16" s="31">
        <v>0</v>
      </c>
      <c r="L16" s="30">
        <v>65670</v>
      </c>
      <c r="M16" s="31">
        <v>0</v>
      </c>
      <c r="N16" s="30">
        <v>1810</v>
      </c>
      <c r="O16" s="31">
        <v>5917</v>
      </c>
      <c r="P16" s="95"/>
    </row>
    <row r="17" spans="1:16" ht="26.1" customHeight="1">
      <c r="A17" s="57" t="s">
        <v>23</v>
      </c>
      <c r="B17" s="19">
        <v>3891</v>
      </c>
      <c r="C17" s="38">
        <v>59.9</v>
      </c>
      <c r="D17" s="39">
        <v>59.9</v>
      </c>
      <c r="E17" s="26">
        <v>1137.7759999999996</v>
      </c>
      <c r="F17" s="28">
        <v>7.3529999999999998</v>
      </c>
      <c r="G17" s="26">
        <v>628.99009999999998</v>
      </c>
      <c r="H17" s="14">
        <v>186.83810000000003</v>
      </c>
      <c r="I17" s="28">
        <v>28.055000000000003</v>
      </c>
      <c r="J17" s="32">
        <v>1407</v>
      </c>
      <c r="K17" s="33">
        <v>5</v>
      </c>
      <c r="L17" s="32">
        <v>157125</v>
      </c>
      <c r="M17" s="33">
        <v>3660</v>
      </c>
      <c r="N17" s="32">
        <v>6810</v>
      </c>
      <c r="O17" s="33">
        <v>16596</v>
      </c>
      <c r="P17" s="95"/>
    </row>
    <row r="18" spans="1:16" ht="26.1" customHeight="1">
      <c r="A18" s="56" t="s">
        <v>24</v>
      </c>
      <c r="B18" s="20">
        <v>1896</v>
      </c>
      <c r="C18" s="36">
        <v>63.9</v>
      </c>
      <c r="D18" s="37">
        <v>63.9</v>
      </c>
      <c r="E18" s="25">
        <v>891.30580000000009</v>
      </c>
      <c r="F18" s="27">
        <v>17.064999999999998</v>
      </c>
      <c r="G18" s="25">
        <v>597.74800000000016</v>
      </c>
      <c r="H18" s="13">
        <v>112.22280000000001</v>
      </c>
      <c r="I18" s="27">
        <v>56.981000000000009</v>
      </c>
      <c r="J18" s="30">
        <v>1025</v>
      </c>
      <c r="K18" s="31">
        <v>21</v>
      </c>
      <c r="L18" s="30">
        <v>135590</v>
      </c>
      <c r="M18" s="31">
        <v>15310</v>
      </c>
      <c r="N18" s="30">
        <v>3613</v>
      </c>
      <c r="O18" s="31">
        <v>20761</v>
      </c>
      <c r="P18" s="95"/>
    </row>
    <row r="19" spans="1:16" ht="26.1" customHeight="1">
      <c r="A19" s="57" t="s">
        <v>25</v>
      </c>
      <c r="B19" s="19">
        <v>3517</v>
      </c>
      <c r="C19" s="38">
        <v>8.1999999999999993</v>
      </c>
      <c r="D19" s="39">
        <v>8.1999999999999993</v>
      </c>
      <c r="E19" s="26">
        <v>604.65209000000016</v>
      </c>
      <c r="F19" s="28">
        <v>0.85</v>
      </c>
      <c r="G19" s="26">
        <v>158.4</v>
      </c>
      <c r="H19" s="14">
        <v>64.132799999999989</v>
      </c>
      <c r="I19" s="28">
        <v>0.85400000000000009</v>
      </c>
      <c r="J19" s="32">
        <v>325</v>
      </c>
      <c r="K19" s="33">
        <v>2</v>
      </c>
      <c r="L19" s="32">
        <v>25685</v>
      </c>
      <c r="M19" s="33">
        <v>655</v>
      </c>
      <c r="N19" s="32">
        <v>2196</v>
      </c>
      <c r="O19" s="33">
        <v>3947</v>
      </c>
      <c r="P19" s="95"/>
    </row>
    <row r="20" spans="1:16" ht="26.1" customHeight="1">
      <c r="A20" s="56" t="s">
        <v>63</v>
      </c>
      <c r="B20" s="20">
        <v>1125</v>
      </c>
      <c r="C20" s="36">
        <v>50.3</v>
      </c>
      <c r="D20" s="37">
        <v>43.8</v>
      </c>
      <c r="E20" s="25">
        <v>666.81239999999968</v>
      </c>
      <c r="F20" s="27">
        <v>6.7336</v>
      </c>
      <c r="G20" s="25">
        <v>232.34900000000002</v>
      </c>
      <c r="H20" s="13">
        <v>229.78999999999996</v>
      </c>
      <c r="I20" s="27">
        <v>56.300999999999988</v>
      </c>
      <c r="J20" s="30">
        <v>1759</v>
      </c>
      <c r="K20" s="31">
        <v>7</v>
      </c>
      <c r="L20" s="30">
        <v>205755</v>
      </c>
      <c r="M20" s="31">
        <v>3930</v>
      </c>
      <c r="N20" s="30">
        <v>2603</v>
      </c>
      <c r="O20" s="31">
        <v>12175</v>
      </c>
      <c r="P20" s="95"/>
    </row>
    <row r="21" spans="1:16" ht="26.1" customHeight="1" thickBot="1">
      <c r="A21" s="57" t="s">
        <v>26</v>
      </c>
      <c r="B21" s="19">
        <v>6054</v>
      </c>
      <c r="C21" s="38">
        <v>148.6</v>
      </c>
      <c r="D21" s="39">
        <v>146.80000000000001</v>
      </c>
      <c r="E21" s="26">
        <v>1934.5470200000007</v>
      </c>
      <c r="F21" s="28">
        <v>32.923600000000008</v>
      </c>
      <c r="G21" s="26">
        <v>930.66234000000043</v>
      </c>
      <c r="H21" s="14">
        <v>354.54010000000011</v>
      </c>
      <c r="I21" s="28">
        <v>115.32900000000001</v>
      </c>
      <c r="J21" s="32">
        <v>2460</v>
      </c>
      <c r="K21" s="33">
        <v>40</v>
      </c>
      <c r="L21" s="32">
        <v>338780</v>
      </c>
      <c r="M21" s="33">
        <v>31060</v>
      </c>
      <c r="N21" s="32">
        <v>7195</v>
      </c>
      <c r="O21" s="33">
        <v>31706</v>
      </c>
      <c r="P21" s="95"/>
    </row>
    <row r="22" spans="1:16" ht="30" customHeight="1" thickBot="1">
      <c r="A22" s="58" t="s">
        <v>70</v>
      </c>
      <c r="B22" s="40">
        <f>SUM(B6:B21)</f>
        <v>57595</v>
      </c>
      <c r="C22" s="40">
        <f t="shared" ref="C22:O22" si="0">SUM(C6:C21)</f>
        <v>817</v>
      </c>
      <c r="D22" s="40">
        <f t="shared" si="0"/>
        <v>792.3</v>
      </c>
      <c r="E22" s="40">
        <f>SUM(E6:E21)</f>
        <v>13981.815519999998</v>
      </c>
      <c r="F22" s="40">
        <f>SUM(F6:F21)</f>
        <v>113.44004999999999</v>
      </c>
      <c r="G22" s="40">
        <f>SUM(G6:G21)</f>
        <v>6014.3291500000014</v>
      </c>
      <c r="H22" s="40">
        <f>SUM(H6:H21)</f>
        <v>1732.3082100000004</v>
      </c>
      <c r="I22" s="40">
        <f>SUM(I6:I21)</f>
        <v>427.80629999999996</v>
      </c>
      <c r="J22" s="40">
        <f t="shared" si="0"/>
        <v>15717</v>
      </c>
      <c r="K22" s="40">
        <f t="shared" si="0"/>
        <v>110</v>
      </c>
      <c r="L22" s="40">
        <f t="shared" si="0"/>
        <v>1891265</v>
      </c>
      <c r="M22" s="40">
        <f t="shared" si="0"/>
        <v>81455</v>
      </c>
      <c r="N22" s="40">
        <f t="shared" si="0"/>
        <v>48006</v>
      </c>
      <c r="O22" s="40">
        <f t="shared" si="0"/>
        <v>194898</v>
      </c>
      <c r="P22" s="95"/>
    </row>
    <row r="23" spans="1:16" ht="32.1" customHeight="1" thickBot="1">
      <c r="A23" s="59" t="s">
        <v>39</v>
      </c>
      <c r="B23" s="60">
        <f>B22+'شرق استان در شهریور 98-1 '!B19</f>
        <v>116794</v>
      </c>
      <c r="C23" s="60">
        <f>C22+'شرق استان در شهریور 98-1 '!C19</f>
        <v>1446</v>
      </c>
      <c r="D23" s="60">
        <f>D22+'شرق استان در شهریور 98-1 '!D19</f>
        <v>1407</v>
      </c>
      <c r="E23" s="60">
        <f>E22+'شرق استان در شهریور 98-1 '!E19</f>
        <v>27137.308879999997</v>
      </c>
      <c r="F23" s="60">
        <f>F22+'شرق استان در شهریور 98-1 '!F19</f>
        <v>154.79665</v>
      </c>
      <c r="G23" s="60">
        <f>G22+'شرق استان در شهریور 98-1 '!G19</f>
        <v>10829.862440000001</v>
      </c>
      <c r="H23" s="60">
        <f>H22+'شرق استان در شهریور 98-1 '!H19</f>
        <v>2964.4230400000006</v>
      </c>
      <c r="I23" s="60">
        <f>I22+'شرق استان در شهریور 98-1 '!I19</f>
        <v>660.25319999999999</v>
      </c>
      <c r="J23" s="60">
        <f>J22+'شرق استان در شهریور 98-1 '!J19</f>
        <v>27006</v>
      </c>
      <c r="K23" s="60">
        <f>K22+'شرق استان در شهریور 98-1 '!K19</f>
        <v>144</v>
      </c>
      <c r="L23" s="60">
        <f>L22+'شرق استان در شهریور 98-1 '!L19</f>
        <v>3268437</v>
      </c>
      <c r="M23" s="60">
        <f>M22+'شرق استان در شهریور 98-1 '!M19</f>
        <v>105785</v>
      </c>
      <c r="N23" s="60">
        <f>N22+'شرق استان در شهریور 98-1 '!N19</f>
        <v>103551</v>
      </c>
      <c r="O23" s="60">
        <f>O22+'شرق استان در شهریور 98-1 '!O19</f>
        <v>345062</v>
      </c>
      <c r="P23" s="96"/>
    </row>
    <row r="24" spans="1:16">
      <c r="E24" s="17"/>
      <c r="N24" s="18"/>
    </row>
    <row r="25" spans="1:16"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>
      <c r="J26" s="18"/>
      <c r="K26" s="18"/>
      <c r="L26" s="18"/>
      <c r="M26" s="18"/>
    </row>
    <row r="27" spans="1:16">
      <c r="J27" s="18"/>
      <c r="K27" s="18"/>
      <c r="L27" s="18"/>
      <c r="M27" s="18"/>
      <c r="N27" s="18"/>
    </row>
  </sheetData>
  <mergeCells count="12">
    <mergeCell ref="L4:M4"/>
    <mergeCell ref="N4:O4"/>
    <mergeCell ref="P4:P23"/>
    <mergeCell ref="A1:P1"/>
    <mergeCell ref="A2:P2"/>
    <mergeCell ref="A3:P3"/>
    <mergeCell ref="A4:A5"/>
    <mergeCell ref="B4:B5"/>
    <mergeCell ref="C4:D4"/>
    <mergeCell ref="E4:F4"/>
    <mergeCell ref="G4:I4"/>
    <mergeCell ref="J4:K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rightToLeft="1" view="pageBreakPreview" zoomScale="80" zoomScaleNormal="60" zoomScaleSheetLayoutView="80" workbookViewId="0">
      <selection activeCell="A4" sqref="A4:A6"/>
    </sheetView>
  </sheetViews>
  <sheetFormatPr defaultRowHeight="15"/>
  <cols>
    <col min="1" max="1" width="14.42578125" customWidth="1"/>
    <col min="2" max="2" width="7.140625" customWidth="1"/>
    <col min="3" max="3" width="6.42578125" customWidth="1"/>
    <col min="5" max="5" width="10.28515625" customWidth="1"/>
    <col min="6" max="6" width="6.85546875" customWidth="1"/>
    <col min="7" max="7" width="5.5703125" customWidth="1"/>
    <col min="8" max="8" width="7.5703125" customWidth="1"/>
    <col min="9" max="9" width="7.28515625" customWidth="1"/>
    <col min="10" max="10" width="5.42578125" customWidth="1"/>
    <col min="11" max="11" width="7.85546875" customWidth="1"/>
    <col min="12" max="12" width="8.42578125" customWidth="1"/>
    <col min="13" max="13" width="7.42578125" customWidth="1"/>
    <col min="14" max="14" width="9.85546875" customWidth="1"/>
    <col min="15" max="15" width="7.7109375" customWidth="1"/>
    <col min="16" max="16" width="7.85546875" customWidth="1"/>
    <col min="17" max="17" width="6.28515625" customWidth="1"/>
    <col min="18" max="18" width="7.7109375" customWidth="1"/>
    <col min="19" max="19" width="6.7109375" customWidth="1"/>
    <col min="20" max="20" width="9" customWidth="1"/>
    <col min="21" max="21" width="4.5703125" customWidth="1"/>
  </cols>
  <sheetData>
    <row r="1" spans="1:21" ht="42" customHeight="1">
      <c r="A1" s="97" t="s">
        <v>72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1" ht="39.950000000000003" customHeight="1">
      <c r="A2" s="98" t="s">
        <v>73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ht="38.1" customHeight="1" thickBot="1">
      <c r="A3" s="105" t="s">
        <v>76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21" ht="24.95" customHeight="1" thickTop="1" thickBot="1">
      <c r="A4" s="133" t="s">
        <v>60</v>
      </c>
      <c r="B4" s="110" t="s">
        <v>40</v>
      </c>
      <c r="C4" s="111"/>
      <c r="D4" s="106" t="s">
        <v>41</v>
      </c>
      <c r="E4" s="130" t="s">
        <v>42</v>
      </c>
      <c r="F4" s="109" t="s">
        <v>43</v>
      </c>
      <c r="G4" s="110"/>
      <c r="H4" s="110"/>
      <c r="I4" s="110"/>
      <c r="J4" s="111"/>
      <c r="K4" s="109" t="s">
        <v>44</v>
      </c>
      <c r="L4" s="110"/>
      <c r="M4" s="111"/>
      <c r="N4" s="109" t="s">
        <v>67</v>
      </c>
      <c r="O4" s="110"/>
      <c r="P4" s="110"/>
      <c r="Q4" s="110"/>
      <c r="R4" s="110"/>
      <c r="S4" s="110"/>
      <c r="T4" s="111"/>
      <c r="U4" s="138" t="s">
        <v>66</v>
      </c>
    </row>
    <row r="5" spans="1:21" ht="27.75" customHeight="1">
      <c r="A5" s="134"/>
      <c r="B5" s="126" t="s">
        <v>45</v>
      </c>
      <c r="C5" s="128" t="s">
        <v>46</v>
      </c>
      <c r="D5" s="107"/>
      <c r="E5" s="131"/>
      <c r="F5" s="120" t="s">
        <v>47</v>
      </c>
      <c r="G5" s="122" t="s">
        <v>48</v>
      </c>
      <c r="H5" s="124" t="s">
        <v>49</v>
      </c>
      <c r="I5" s="116" t="s">
        <v>50</v>
      </c>
      <c r="J5" s="118" t="s">
        <v>51</v>
      </c>
      <c r="K5" s="112" t="s">
        <v>52</v>
      </c>
      <c r="L5" s="113"/>
      <c r="M5" s="118" t="s">
        <v>53</v>
      </c>
      <c r="N5" s="122" t="s">
        <v>54</v>
      </c>
      <c r="O5" s="124" t="s">
        <v>55</v>
      </c>
      <c r="P5" s="124" t="s">
        <v>56</v>
      </c>
      <c r="Q5" s="124" t="s">
        <v>57</v>
      </c>
      <c r="R5" s="124" t="s">
        <v>58</v>
      </c>
      <c r="S5" s="116" t="s">
        <v>59</v>
      </c>
      <c r="T5" s="114" t="s">
        <v>51</v>
      </c>
      <c r="U5" s="139"/>
    </row>
    <row r="6" spans="1:21" ht="32.25" customHeight="1" thickBot="1">
      <c r="A6" s="135"/>
      <c r="B6" s="127"/>
      <c r="C6" s="129"/>
      <c r="D6" s="108"/>
      <c r="E6" s="132"/>
      <c r="F6" s="121"/>
      <c r="G6" s="123"/>
      <c r="H6" s="125"/>
      <c r="I6" s="117"/>
      <c r="J6" s="119"/>
      <c r="K6" s="15" t="s">
        <v>61</v>
      </c>
      <c r="L6" s="16" t="s">
        <v>62</v>
      </c>
      <c r="M6" s="143"/>
      <c r="N6" s="144"/>
      <c r="O6" s="141"/>
      <c r="P6" s="141"/>
      <c r="Q6" s="141"/>
      <c r="R6" s="141"/>
      <c r="S6" s="142"/>
      <c r="T6" s="115"/>
      <c r="U6" s="139"/>
    </row>
    <row r="7" spans="1:21" ht="26.1" customHeight="1">
      <c r="A7" s="83" t="s">
        <v>14</v>
      </c>
      <c r="B7" s="2"/>
      <c r="C7" s="11">
        <v>1</v>
      </c>
      <c r="D7" s="2">
        <v>3</v>
      </c>
      <c r="E7" s="9">
        <v>84</v>
      </c>
      <c r="F7" s="2">
        <v>0</v>
      </c>
      <c r="G7" s="1">
        <v>2</v>
      </c>
      <c r="H7" s="1">
        <v>7</v>
      </c>
      <c r="I7" s="1">
        <v>9</v>
      </c>
      <c r="J7" s="9">
        <f>SUM(F7:I7)</f>
        <v>18</v>
      </c>
      <c r="K7" s="2">
        <v>18316</v>
      </c>
      <c r="L7" s="1">
        <v>17431</v>
      </c>
      <c r="M7" s="9">
        <v>574</v>
      </c>
      <c r="N7" s="7">
        <v>30137</v>
      </c>
      <c r="O7" s="3">
        <v>1067</v>
      </c>
      <c r="P7" s="3">
        <v>646</v>
      </c>
      <c r="Q7" s="3">
        <v>347</v>
      </c>
      <c r="R7" s="3">
        <v>3848</v>
      </c>
      <c r="S7" s="3">
        <v>283</v>
      </c>
      <c r="T7" s="80">
        <f>SUM(N7:S7)</f>
        <v>36328</v>
      </c>
      <c r="U7" s="139"/>
    </row>
    <row r="8" spans="1:21" ht="26.1" customHeight="1">
      <c r="A8" s="84" t="s">
        <v>15</v>
      </c>
      <c r="B8" s="5"/>
      <c r="C8" s="12"/>
      <c r="D8" s="5">
        <v>1</v>
      </c>
      <c r="E8" s="10">
        <v>53</v>
      </c>
      <c r="F8" s="5">
        <v>0</v>
      </c>
      <c r="G8" s="4">
        <v>1</v>
      </c>
      <c r="H8" s="4">
        <v>5</v>
      </c>
      <c r="I8" s="4">
        <v>4</v>
      </c>
      <c r="J8" s="10">
        <f t="shared" ref="J8:J22" si="0">SUM(F8:I8)</f>
        <v>10</v>
      </c>
      <c r="K8" s="5">
        <v>4426</v>
      </c>
      <c r="L8" s="4">
        <v>14161</v>
      </c>
      <c r="M8" s="10">
        <v>381</v>
      </c>
      <c r="N8" s="8">
        <v>16372</v>
      </c>
      <c r="O8" s="6">
        <v>530</v>
      </c>
      <c r="P8" s="6">
        <v>443</v>
      </c>
      <c r="Q8" s="6">
        <v>78</v>
      </c>
      <c r="R8" s="6">
        <v>1390</v>
      </c>
      <c r="S8" s="6">
        <v>155</v>
      </c>
      <c r="T8" s="81">
        <f t="shared" ref="T8:T22" si="1">SUM(N8:S8)</f>
        <v>18968</v>
      </c>
      <c r="U8" s="139"/>
    </row>
    <row r="9" spans="1:21" ht="26.1" customHeight="1">
      <c r="A9" s="83" t="s">
        <v>16</v>
      </c>
      <c r="B9" s="2"/>
      <c r="C9" s="11"/>
      <c r="D9" s="2">
        <v>1</v>
      </c>
      <c r="E9" s="9">
        <v>51</v>
      </c>
      <c r="F9" s="2">
        <v>1</v>
      </c>
      <c r="G9" s="1">
        <v>0</v>
      </c>
      <c r="H9" s="1">
        <v>5</v>
      </c>
      <c r="I9" s="1">
        <v>6</v>
      </c>
      <c r="J9" s="9">
        <f t="shared" si="0"/>
        <v>12</v>
      </c>
      <c r="K9" s="2">
        <v>6354</v>
      </c>
      <c r="L9" s="1">
        <v>15751</v>
      </c>
      <c r="M9" s="9">
        <v>494</v>
      </c>
      <c r="N9" s="7">
        <v>19096</v>
      </c>
      <c r="O9" s="3">
        <v>618</v>
      </c>
      <c r="P9" s="3">
        <v>488</v>
      </c>
      <c r="Q9" s="3">
        <v>114</v>
      </c>
      <c r="R9" s="3">
        <v>2126</v>
      </c>
      <c r="S9" s="3">
        <v>160</v>
      </c>
      <c r="T9" s="80">
        <f t="shared" si="1"/>
        <v>22602</v>
      </c>
      <c r="U9" s="139"/>
    </row>
    <row r="10" spans="1:21" ht="26.1" customHeight="1">
      <c r="A10" s="84" t="s">
        <v>17</v>
      </c>
      <c r="B10" s="5"/>
      <c r="C10" s="12"/>
      <c r="D10" s="5">
        <v>1</v>
      </c>
      <c r="E10" s="10">
        <v>102</v>
      </c>
      <c r="F10" s="5">
        <v>1</v>
      </c>
      <c r="G10" s="4">
        <v>5</v>
      </c>
      <c r="H10" s="4">
        <v>9</v>
      </c>
      <c r="I10" s="4">
        <v>8</v>
      </c>
      <c r="J10" s="10">
        <f t="shared" si="0"/>
        <v>23</v>
      </c>
      <c r="K10" s="5">
        <v>19665</v>
      </c>
      <c r="L10" s="4">
        <v>13395</v>
      </c>
      <c r="M10" s="10">
        <v>915</v>
      </c>
      <c r="N10" s="8">
        <v>28566</v>
      </c>
      <c r="O10" s="6">
        <v>766</v>
      </c>
      <c r="P10" s="6">
        <v>748</v>
      </c>
      <c r="Q10" s="6">
        <v>420</v>
      </c>
      <c r="R10" s="6">
        <v>3246</v>
      </c>
      <c r="S10" s="6">
        <v>229</v>
      </c>
      <c r="T10" s="81">
        <f t="shared" si="1"/>
        <v>33975</v>
      </c>
      <c r="U10" s="139"/>
    </row>
    <row r="11" spans="1:21" ht="26.1" customHeight="1">
      <c r="A11" s="83" t="s">
        <v>18</v>
      </c>
      <c r="B11" s="2"/>
      <c r="C11" s="11">
        <v>1</v>
      </c>
      <c r="D11" s="2">
        <v>2</v>
      </c>
      <c r="E11" s="9">
        <v>26</v>
      </c>
      <c r="F11" s="2">
        <v>0</v>
      </c>
      <c r="G11" s="1">
        <v>1</v>
      </c>
      <c r="H11" s="1">
        <v>6</v>
      </c>
      <c r="I11" s="1">
        <v>5</v>
      </c>
      <c r="J11" s="9">
        <f t="shared" si="0"/>
        <v>12</v>
      </c>
      <c r="K11" s="2">
        <v>9518</v>
      </c>
      <c r="L11" s="1">
        <v>13731</v>
      </c>
      <c r="M11" s="9">
        <v>430</v>
      </c>
      <c r="N11" s="7">
        <v>19712</v>
      </c>
      <c r="O11" s="3">
        <v>558</v>
      </c>
      <c r="P11" s="3">
        <v>641</v>
      </c>
      <c r="Q11" s="3">
        <v>108</v>
      </c>
      <c r="R11" s="3">
        <v>2523</v>
      </c>
      <c r="S11" s="3">
        <v>140</v>
      </c>
      <c r="T11" s="80">
        <f t="shared" si="1"/>
        <v>23682</v>
      </c>
      <c r="U11" s="139"/>
    </row>
    <row r="12" spans="1:21" ht="26.1" customHeight="1">
      <c r="A12" s="84" t="s">
        <v>19</v>
      </c>
      <c r="B12" s="5"/>
      <c r="C12" s="12"/>
      <c r="D12" s="5">
        <v>2</v>
      </c>
      <c r="E12" s="10">
        <v>63</v>
      </c>
      <c r="F12" s="5">
        <v>0</v>
      </c>
      <c r="G12" s="4">
        <v>0</v>
      </c>
      <c r="H12" s="4">
        <v>6</v>
      </c>
      <c r="I12" s="4">
        <v>2</v>
      </c>
      <c r="J12" s="10">
        <f t="shared" si="0"/>
        <v>8</v>
      </c>
      <c r="K12" s="5">
        <v>3446</v>
      </c>
      <c r="L12" s="4">
        <v>11957</v>
      </c>
      <c r="M12" s="10">
        <v>288</v>
      </c>
      <c r="N12" s="8">
        <v>14190</v>
      </c>
      <c r="O12" s="6">
        <v>456</v>
      </c>
      <c r="P12" s="6">
        <v>353</v>
      </c>
      <c r="Q12" s="6">
        <v>39</v>
      </c>
      <c r="R12" s="6">
        <v>651</v>
      </c>
      <c r="S12" s="6">
        <v>98</v>
      </c>
      <c r="T12" s="81">
        <f t="shared" si="1"/>
        <v>15787</v>
      </c>
      <c r="U12" s="139"/>
    </row>
    <row r="13" spans="1:21" ht="26.1" customHeight="1">
      <c r="A13" s="83" t="s">
        <v>65</v>
      </c>
      <c r="B13" s="2"/>
      <c r="C13" s="11"/>
      <c r="D13" s="2">
        <v>1</v>
      </c>
      <c r="E13" s="9">
        <v>55</v>
      </c>
      <c r="F13" s="2">
        <v>0</v>
      </c>
      <c r="G13" s="1">
        <v>0</v>
      </c>
      <c r="H13" s="1">
        <v>6</v>
      </c>
      <c r="I13" s="1">
        <v>2</v>
      </c>
      <c r="J13" s="9">
        <f t="shared" si="0"/>
        <v>8</v>
      </c>
      <c r="K13" s="2">
        <v>1579</v>
      </c>
      <c r="L13" s="1">
        <v>14121</v>
      </c>
      <c r="M13" s="9">
        <v>297</v>
      </c>
      <c r="N13" s="7">
        <v>13841</v>
      </c>
      <c r="O13" s="3">
        <v>536</v>
      </c>
      <c r="P13" s="3">
        <v>459</v>
      </c>
      <c r="Q13" s="3">
        <v>59</v>
      </c>
      <c r="R13" s="3">
        <v>1002</v>
      </c>
      <c r="S13" s="3">
        <v>100</v>
      </c>
      <c r="T13" s="80">
        <f t="shared" si="1"/>
        <v>15997</v>
      </c>
      <c r="U13" s="139"/>
    </row>
    <row r="14" spans="1:21" ht="26.1" customHeight="1">
      <c r="A14" s="84" t="s">
        <v>20</v>
      </c>
      <c r="B14" s="5"/>
      <c r="C14" s="12">
        <v>3</v>
      </c>
      <c r="D14" s="5">
        <v>4</v>
      </c>
      <c r="E14" s="10">
        <v>155</v>
      </c>
      <c r="F14" s="5">
        <v>0</v>
      </c>
      <c r="G14" s="4">
        <v>2</v>
      </c>
      <c r="H14" s="4">
        <v>9</v>
      </c>
      <c r="I14" s="4">
        <v>7</v>
      </c>
      <c r="J14" s="10">
        <f t="shared" si="0"/>
        <v>18</v>
      </c>
      <c r="K14" s="5">
        <v>19677</v>
      </c>
      <c r="L14" s="4">
        <v>11708</v>
      </c>
      <c r="M14" s="10">
        <v>287</v>
      </c>
      <c r="N14" s="8">
        <v>26494</v>
      </c>
      <c r="O14" s="6">
        <v>1028</v>
      </c>
      <c r="P14" s="6">
        <v>255</v>
      </c>
      <c r="Q14" s="6">
        <v>87</v>
      </c>
      <c r="R14" s="6">
        <v>3698</v>
      </c>
      <c r="S14" s="6">
        <v>320</v>
      </c>
      <c r="T14" s="81">
        <f t="shared" si="1"/>
        <v>31882</v>
      </c>
      <c r="U14" s="139"/>
    </row>
    <row r="15" spans="1:21" ht="26.1" customHeight="1">
      <c r="A15" s="83" t="s">
        <v>68</v>
      </c>
      <c r="B15" s="2"/>
      <c r="C15" s="11">
        <v>2</v>
      </c>
      <c r="D15" s="2">
        <v>3</v>
      </c>
      <c r="E15" s="9">
        <v>65</v>
      </c>
      <c r="F15" s="2">
        <v>1</v>
      </c>
      <c r="G15" s="1">
        <v>0</v>
      </c>
      <c r="H15" s="1">
        <v>7</v>
      </c>
      <c r="I15" s="1">
        <v>1</v>
      </c>
      <c r="J15" s="1">
        <f t="shared" si="0"/>
        <v>9</v>
      </c>
      <c r="K15" s="2">
        <v>9607</v>
      </c>
      <c r="L15" s="1">
        <v>15189</v>
      </c>
      <c r="M15" s="9">
        <v>727</v>
      </c>
      <c r="N15" s="7">
        <v>22040</v>
      </c>
      <c r="O15" s="3">
        <v>591</v>
      </c>
      <c r="P15" s="3">
        <v>545</v>
      </c>
      <c r="Q15" s="3">
        <v>357</v>
      </c>
      <c r="R15" s="3">
        <v>1811</v>
      </c>
      <c r="S15" s="3">
        <v>181</v>
      </c>
      <c r="T15" s="80">
        <f t="shared" si="1"/>
        <v>25525</v>
      </c>
      <c r="U15" s="139"/>
    </row>
    <row r="16" spans="1:21" ht="26.1" customHeight="1">
      <c r="A16" s="84" t="s">
        <v>21</v>
      </c>
      <c r="B16" s="5"/>
      <c r="C16" s="12">
        <v>3</v>
      </c>
      <c r="D16" s="5">
        <v>3</v>
      </c>
      <c r="E16" s="10">
        <v>170</v>
      </c>
      <c r="F16" s="5">
        <v>1</v>
      </c>
      <c r="G16" s="4">
        <v>9</v>
      </c>
      <c r="H16" s="4">
        <v>12</v>
      </c>
      <c r="I16" s="4">
        <v>20</v>
      </c>
      <c r="J16" s="10">
        <f t="shared" si="0"/>
        <v>42</v>
      </c>
      <c r="K16" s="5">
        <v>115562</v>
      </c>
      <c r="L16" s="4">
        <v>30011</v>
      </c>
      <c r="M16" s="10">
        <v>1242</v>
      </c>
      <c r="N16" s="8">
        <v>121314</v>
      </c>
      <c r="O16" s="6">
        <v>4244</v>
      </c>
      <c r="P16" s="6">
        <v>1361</v>
      </c>
      <c r="Q16" s="6">
        <v>1236</v>
      </c>
      <c r="R16" s="6">
        <v>19114</v>
      </c>
      <c r="S16" s="6">
        <v>686</v>
      </c>
      <c r="T16" s="81">
        <f t="shared" si="1"/>
        <v>147955</v>
      </c>
      <c r="U16" s="139"/>
    </row>
    <row r="17" spans="1:21" ht="26.1" customHeight="1">
      <c r="A17" s="83" t="s">
        <v>22</v>
      </c>
      <c r="B17" s="2"/>
      <c r="C17" s="11">
        <v>1</v>
      </c>
      <c r="D17" s="2">
        <v>2</v>
      </c>
      <c r="E17" s="9">
        <v>140</v>
      </c>
      <c r="F17" s="2">
        <v>1</v>
      </c>
      <c r="G17" s="1">
        <v>1</v>
      </c>
      <c r="H17" s="1">
        <v>5</v>
      </c>
      <c r="I17" s="1">
        <v>5</v>
      </c>
      <c r="J17" s="9">
        <f t="shared" si="0"/>
        <v>12</v>
      </c>
      <c r="K17" s="2">
        <v>4216</v>
      </c>
      <c r="L17" s="1">
        <v>17335</v>
      </c>
      <c r="M17" s="9">
        <v>376</v>
      </c>
      <c r="N17" s="7">
        <v>19566</v>
      </c>
      <c r="O17" s="3">
        <v>778</v>
      </c>
      <c r="P17" s="3">
        <v>395</v>
      </c>
      <c r="Q17" s="3">
        <v>92</v>
      </c>
      <c r="R17" s="3">
        <v>916</v>
      </c>
      <c r="S17" s="3">
        <v>180</v>
      </c>
      <c r="T17" s="80">
        <f t="shared" si="1"/>
        <v>21927</v>
      </c>
      <c r="U17" s="139"/>
    </row>
    <row r="18" spans="1:21" ht="26.1" customHeight="1">
      <c r="A18" s="84" t="s">
        <v>23</v>
      </c>
      <c r="B18" s="5">
        <v>1</v>
      </c>
      <c r="C18" s="12">
        <v>2</v>
      </c>
      <c r="D18" s="5">
        <v>3</v>
      </c>
      <c r="E18" s="10">
        <v>216</v>
      </c>
      <c r="F18" s="5">
        <v>0</v>
      </c>
      <c r="G18" s="4">
        <v>1</v>
      </c>
      <c r="H18" s="4">
        <v>11</v>
      </c>
      <c r="I18" s="4">
        <v>11</v>
      </c>
      <c r="J18" s="10">
        <f t="shared" si="0"/>
        <v>23</v>
      </c>
      <c r="K18" s="5">
        <v>42544</v>
      </c>
      <c r="L18" s="4">
        <v>34111</v>
      </c>
      <c r="M18" s="10">
        <v>1155</v>
      </c>
      <c r="N18" s="8">
        <v>66629</v>
      </c>
      <c r="O18" s="6">
        <v>2401</v>
      </c>
      <c r="P18" s="6">
        <v>977</v>
      </c>
      <c r="Q18" s="6">
        <v>292</v>
      </c>
      <c r="R18" s="6">
        <v>7519</v>
      </c>
      <c r="S18" s="6">
        <v>542</v>
      </c>
      <c r="T18" s="81">
        <f t="shared" si="1"/>
        <v>78360</v>
      </c>
      <c r="U18" s="139"/>
    </row>
    <row r="19" spans="1:21" ht="26.1" customHeight="1">
      <c r="A19" s="83" t="s">
        <v>24</v>
      </c>
      <c r="B19" s="2">
        <v>1</v>
      </c>
      <c r="C19" s="11"/>
      <c r="D19" s="2">
        <v>2</v>
      </c>
      <c r="E19" s="9">
        <v>59</v>
      </c>
      <c r="F19" s="2">
        <v>1</v>
      </c>
      <c r="G19" s="1">
        <v>4</v>
      </c>
      <c r="H19" s="1">
        <v>11</v>
      </c>
      <c r="I19" s="1">
        <v>12</v>
      </c>
      <c r="J19" s="9">
        <f t="shared" si="0"/>
        <v>28</v>
      </c>
      <c r="K19" s="2">
        <v>50450</v>
      </c>
      <c r="L19" s="1">
        <v>27420</v>
      </c>
      <c r="M19" s="9">
        <v>525</v>
      </c>
      <c r="N19" s="7">
        <v>65297</v>
      </c>
      <c r="O19" s="3">
        <v>1943</v>
      </c>
      <c r="P19" s="3">
        <v>665</v>
      </c>
      <c r="Q19" s="3">
        <v>510</v>
      </c>
      <c r="R19" s="3">
        <v>9919</v>
      </c>
      <c r="S19" s="3">
        <v>400</v>
      </c>
      <c r="T19" s="80">
        <f t="shared" si="1"/>
        <v>78734</v>
      </c>
      <c r="U19" s="139"/>
    </row>
    <row r="20" spans="1:21" ht="26.1" customHeight="1">
      <c r="A20" s="84" t="s">
        <v>25</v>
      </c>
      <c r="B20" s="5"/>
      <c r="C20" s="12">
        <v>2</v>
      </c>
      <c r="D20" s="5">
        <v>2</v>
      </c>
      <c r="E20" s="10">
        <v>97</v>
      </c>
      <c r="F20" s="5">
        <v>0</v>
      </c>
      <c r="G20" s="4">
        <v>1</v>
      </c>
      <c r="H20" s="4">
        <v>8</v>
      </c>
      <c r="I20" s="4">
        <v>3</v>
      </c>
      <c r="J20" s="10">
        <f t="shared" si="0"/>
        <v>12</v>
      </c>
      <c r="K20" s="5">
        <v>4609</v>
      </c>
      <c r="L20" s="4">
        <v>9918</v>
      </c>
      <c r="M20" s="10">
        <v>86</v>
      </c>
      <c r="N20" s="8">
        <v>12914</v>
      </c>
      <c r="O20" s="6">
        <v>549</v>
      </c>
      <c r="P20" s="6">
        <v>188</v>
      </c>
      <c r="Q20" s="6">
        <v>54</v>
      </c>
      <c r="R20" s="6">
        <v>902</v>
      </c>
      <c r="S20" s="6">
        <v>163</v>
      </c>
      <c r="T20" s="81">
        <f t="shared" si="1"/>
        <v>14770</v>
      </c>
      <c r="U20" s="139"/>
    </row>
    <row r="21" spans="1:21" ht="26.1" customHeight="1">
      <c r="A21" s="83" t="s">
        <v>63</v>
      </c>
      <c r="B21" s="2"/>
      <c r="C21" s="11">
        <v>1</v>
      </c>
      <c r="D21" s="2">
        <v>2</v>
      </c>
      <c r="E21" s="9">
        <v>72</v>
      </c>
      <c r="F21" s="2">
        <v>0</v>
      </c>
      <c r="G21" s="1">
        <v>0</v>
      </c>
      <c r="H21" s="1">
        <v>6</v>
      </c>
      <c r="I21" s="1">
        <v>11</v>
      </c>
      <c r="J21" s="9">
        <f t="shared" si="0"/>
        <v>17</v>
      </c>
      <c r="K21" s="2">
        <v>43076</v>
      </c>
      <c r="L21" s="1">
        <v>8517</v>
      </c>
      <c r="M21" s="9">
        <v>535</v>
      </c>
      <c r="N21" s="7">
        <v>45706</v>
      </c>
      <c r="O21" s="3">
        <v>2218</v>
      </c>
      <c r="P21" s="3">
        <v>595</v>
      </c>
      <c r="Q21" s="3">
        <v>116</v>
      </c>
      <c r="R21" s="3">
        <v>3603</v>
      </c>
      <c r="S21" s="3">
        <v>874</v>
      </c>
      <c r="T21" s="80">
        <f t="shared" si="1"/>
        <v>53112</v>
      </c>
      <c r="U21" s="139"/>
    </row>
    <row r="22" spans="1:21" ht="26.1" customHeight="1" thickBot="1">
      <c r="A22" s="85" t="s">
        <v>26</v>
      </c>
      <c r="B22" s="41">
        <v>1</v>
      </c>
      <c r="C22" s="42"/>
      <c r="D22" s="41">
        <v>3</v>
      </c>
      <c r="E22" s="43">
        <v>231</v>
      </c>
      <c r="F22" s="41">
        <v>3</v>
      </c>
      <c r="G22" s="44">
        <v>4</v>
      </c>
      <c r="H22" s="44">
        <v>9</v>
      </c>
      <c r="I22" s="44">
        <v>22</v>
      </c>
      <c r="J22" s="43">
        <f t="shared" si="0"/>
        <v>38</v>
      </c>
      <c r="K22" s="41">
        <v>116391</v>
      </c>
      <c r="L22" s="44">
        <v>37544</v>
      </c>
      <c r="M22" s="43">
        <v>1624</v>
      </c>
      <c r="N22" s="45">
        <v>130660</v>
      </c>
      <c r="O22" s="46">
        <v>4503</v>
      </c>
      <c r="P22" s="46">
        <v>1462</v>
      </c>
      <c r="Q22" s="46">
        <v>942</v>
      </c>
      <c r="R22" s="46">
        <v>18939</v>
      </c>
      <c r="S22" s="46">
        <v>837</v>
      </c>
      <c r="T22" s="82">
        <f t="shared" si="1"/>
        <v>157343</v>
      </c>
      <c r="U22" s="139"/>
    </row>
    <row r="23" spans="1:21" ht="35.1" customHeight="1" thickBot="1">
      <c r="A23" s="86" t="s">
        <v>70</v>
      </c>
      <c r="B23" s="47">
        <f>SUM(B7:B22)</f>
        <v>3</v>
      </c>
      <c r="C23" s="47">
        <f t="shared" ref="C23:T23" si="2">SUM(C7:C22)</f>
        <v>16</v>
      </c>
      <c r="D23" s="47">
        <f t="shared" si="2"/>
        <v>35</v>
      </c>
      <c r="E23" s="47">
        <f t="shared" si="2"/>
        <v>1639</v>
      </c>
      <c r="F23" s="47">
        <f t="shared" si="2"/>
        <v>9</v>
      </c>
      <c r="G23" s="47">
        <f t="shared" si="2"/>
        <v>31</v>
      </c>
      <c r="H23" s="47">
        <f t="shared" si="2"/>
        <v>122</v>
      </c>
      <c r="I23" s="47">
        <f t="shared" si="2"/>
        <v>128</v>
      </c>
      <c r="J23" s="47">
        <f t="shared" si="2"/>
        <v>290</v>
      </c>
      <c r="K23" s="47">
        <f>SUM(K7:K22)</f>
        <v>469436</v>
      </c>
      <c r="L23" s="47">
        <f t="shared" ref="L23:M23" si="3">SUM(L7:L22)</f>
        <v>292300</v>
      </c>
      <c r="M23" s="47">
        <f t="shared" si="3"/>
        <v>9936</v>
      </c>
      <c r="N23" s="47">
        <f t="shared" ref="N23" si="4">SUM(N7:N22)</f>
        <v>652534</v>
      </c>
      <c r="O23" s="47">
        <f t="shared" ref="O23" si="5">SUM(O7:O22)</f>
        <v>22786</v>
      </c>
      <c r="P23" s="47">
        <f t="shared" ref="P23" si="6">SUM(P7:P22)</f>
        <v>10221</v>
      </c>
      <c r="Q23" s="47">
        <f t="shared" ref="Q23" si="7">SUM(Q7:Q22)</f>
        <v>4851</v>
      </c>
      <c r="R23" s="47">
        <f t="shared" ref="R23" si="8">SUM(R7:R22)</f>
        <v>81207</v>
      </c>
      <c r="S23" s="47">
        <f t="shared" ref="S23" si="9">SUM(S7:S22)</f>
        <v>5348</v>
      </c>
      <c r="T23" s="47">
        <f t="shared" si="2"/>
        <v>776947</v>
      </c>
      <c r="U23" s="139"/>
    </row>
    <row r="24" spans="1:21" ht="26.1" customHeight="1" thickBot="1">
      <c r="A24" s="87" t="s">
        <v>64</v>
      </c>
      <c r="B24" s="48"/>
      <c r="C24" s="49"/>
      <c r="D24" s="49"/>
      <c r="E24" s="77"/>
      <c r="F24" s="74">
        <v>3</v>
      </c>
      <c r="G24" s="75">
        <v>3</v>
      </c>
      <c r="H24" s="75">
        <v>14</v>
      </c>
      <c r="I24" s="75">
        <v>114</v>
      </c>
      <c r="J24" s="76">
        <f>SUM(F24:I24)</f>
        <v>134</v>
      </c>
      <c r="K24" s="136"/>
      <c r="L24" s="136"/>
      <c r="M24" s="136"/>
      <c r="N24" s="136"/>
      <c r="O24" s="136"/>
      <c r="P24" s="136"/>
      <c r="Q24" s="136"/>
      <c r="R24" s="136"/>
      <c r="S24" s="136"/>
      <c r="T24" s="137"/>
      <c r="U24" s="139"/>
    </row>
    <row r="25" spans="1:21" ht="32.1" customHeight="1" thickBot="1">
      <c r="A25" s="88" t="s">
        <v>39</v>
      </c>
      <c r="B25" s="89">
        <f>B23+'شرق استان در شهریور 98-2'!B20</f>
        <v>9</v>
      </c>
      <c r="C25" s="89">
        <f>C23+'شرق استان در شهریور 98-2'!C20</f>
        <v>30</v>
      </c>
      <c r="D25" s="89">
        <f>D23+'شرق استان در شهریور 98-2'!D20</f>
        <v>70</v>
      </c>
      <c r="E25" s="89">
        <f>E23+'شرق استان در شهریور 98-2'!E20</f>
        <v>2742</v>
      </c>
      <c r="F25" s="89">
        <f>F23+F24+'شرق استان در شهریور 98-2'!F20</f>
        <v>20</v>
      </c>
      <c r="G25" s="89">
        <f>G23+G24+'شرق استان در شهریور 98-2'!G20</f>
        <v>49</v>
      </c>
      <c r="H25" s="89">
        <f>H23+H24+'شرق استان در شهریور 98-2'!H20</f>
        <v>252</v>
      </c>
      <c r="I25" s="89">
        <f>I23+I24+'شرق استان در شهریور 98-2'!I20</f>
        <v>339</v>
      </c>
      <c r="J25" s="89">
        <f>J23+J24+'شرق استان در شهریور 98-2'!J20</f>
        <v>660</v>
      </c>
      <c r="K25" s="89">
        <f>K23+'شرق استان در شهریور 98-2'!K20</f>
        <v>737674</v>
      </c>
      <c r="L25" s="89">
        <f>L23+'شرق استان در شهریور 98-2'!L20</f>
        <v>519326</v>
      </c>
      <c r="M25" s="89">
        <f>M23+'شرق استان در شهریور 98-2'!M20</f>
        <v>17627</v>
      </c>
      <c r="N25" s="89">
        <f>N23+'شرق استان در شهریور 98-2'!N20</f>
        <v>1078009</v>
      </c>
      <c r="O25" s="89">
        <f>O23+'شرق استان در شهریور 98-2'!O20</f>
        <v>36447</v>
      </c>
      <c r="P25" s="89">
        <f>P23+'شرق استان در شهریور 98-2'!P20</f>
        <v>18562</v>
      </c>
      <c r="Q25" s="89">
        <f>Q23+'شرق استان در شهریور 98-2'!Q20</f>
        <v>7247</v>
      </c>
      <c r="R25" s="89">
        <f>R23+'شرق استان در شهریور 98-2'!R20</f>
        <v>131957</v>
      </c>
      <c r="S25" s="89">
        <f>S23+'شرق استان در شهریور 98-2'!S20</f>
        <v>8733</v>
      </c>
      <c r="T25" s="89">
        <f>T23+'شرق استان در شهریور 98-2'!T20</f>
        <v>1280955</v>
      </c>
      <c r="U25" s="140"/>
    </row>
    <row r="26" spans="1:21" ht="15.75" thickTop="1"/>
  </sheetData>
  <sortState ref="A21:T33">
    <sortCondition ref="A21:A33"/>
  </sortState>
  <mergeCells count="28">
    <mergeCell ref="E4:E6"/>
    <mergeCell ref="A4:A6"/>
    <mergeCell ref="K24:T24"/>
    <mergeCell ref="U4:U25"/>
    <mergeCell ref="O5:O6"/>
    <mergeCell ref="Q5:Q6"/>
    <mergeCell ref="R5:R6"/>
    <mergeCell ref="S5:S6"/>
    <mergeCell ref="M5:M6"/>
    <mergeCell ref="N4:T4"/>
    <mergeCell ref="N5:N6"/>
    <mergeCell ref="P5:P6"/>
    <mergeCell ref="A1:U1"/>
    <mergeCell ref="A2:U2"/>
    <mergeCell ref="A3:U3"/>
    <mergeCell ref="D4:D6"/>
    <mergeCell ref="K4:M4"/>
    <mergeCell ref="K5:L5"/>
    <mergeCell ref="T5:T6"/>
    <mergeCell ref="I5:I6"/>
    <mergeCell ref="J5:J6"/>
    <mergeCell ref="F4:J4"/>
    <mergeCell ref="F5:F6"/>
    <mergeCell ref="G5:G6"/>
    <mergeCell ref="H5:H6"/>
    <mergeCell ref="B4:C4"/>
    <mergeCell ref="B5:B6"/>
    <mergeCell ref="C5:C6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rightToLeft="1" view="pageBreakPreview" zoomScale="80" zoomScaleNormal="60" zoomScaleSheetLayoutView="80" workbookViewId="0">
      <selection activeCell="A4" sqref="A4:A5"/>
    </sheetView>
  </sheetViews>
  <sheetFormatPr defaultRowHeight="15"/>
  <cols>
    <col min="1" max="1" width="17.28515625" customWidth="1"/>
    <col min="2" max="2" width="8.5703125" customWidth="1"/>
    <col min="3" max="3" width="11.28515625" customWidth="1"/>
    <col min="4" max="4" width="12.5703125" customWidth="1"/>
    <col min="5" max="5" width="9.85546875" customWidth="1"/>
    <col min="6" max="6" width="10.140625" customWidth="1"/>
    <col min="7" max="7" width="10.28515625" customWidth="1"/>
    <col min="8" max="8" width="12.7109375" customWidth="1"/>
    <col min="9" max="9" width="10.140625" customWidth="1"/>
    <col min="10" max="10" width="9.5703125" customWidth="1"/>
    <col min="11" max="11" width="9.28515625" customWidth="1"/>
    <col min="12" max="12" width="10.5703125" customWidth="1"/>
    <col min="13" max="13" width="9.85546875" customWidth="1"/>
    <col min="14" max="14" width="9.5703125" customWidth="1"/>
    <col min="15" max="15" width="10" customWidth="1"/>
    <col min="16" max="16" width="4.5703125" customWidth="1"/>
  </cols>
  <sheetData>
    <row r="1" spans="1:16" ht="42" customHeight="1">
      <c r="A1" s="97" t="s">
        <v>72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39.950000000000003" customHeight="1">
      <c r="A2" s="98" t="s">
        <v>75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38.1" customHeight="1" thickBot="1">
      <c r="A3" s="99" t="s">
        <v>76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27" customHeight="1" thickBot="1">
      <c r="A4" s="100" t="s">
        <v>74</v>
      </c>
      <c r="B4" s="102" t="s">
        <v>0</v>
      </c>
      <c r="C4" s="92" t="s">
        <v>1</v>
      </c>
      <c r="D4" s="93"/>
      <c r="E4" s="92" t="s">
        <v>2</v>
      </c>
      <c r="F4" s="93"/>
      <c r="G4" s="92" t="s">
        <v>3</v>
      </c>
      <c r="H4" s="104"/>
      <c r="I4" s="93"/>
      <c r="J4" s="90" t="s">
        <v>4</v>
      </c>
      <c r="K4" s="91"/>
      <c r="L4" s="90" t="s">
        <v>5</v>
      </c>
      <c r="M4" s="91"/>
      <c r="N4" s="92" t="s">
        <v>6</v>
      </c>
      <c r="O4" s="93"/>
      <c r="P4" s="94" t="s">
        <v>66</v>
      </c>
    </row>
    <row r="5" spans="1:16" ht="80.25" customHeight="1" thickBot="1">
      <c r="A5" s="101"/>
      <c r="B5" s="103"/>
      <c r="C5" s="34" t="s">
        <v>78</v>
      </c>
      <c r="D5" s="35" t="s">
        <v>77</v>
      </c>
      <c r="E5" s="24" t="s">
        <v>7</v>
      </c>
      <c r="F5" s="23" t="s">
        <v>8</v>
      </c>
      <c r="G5" s="24" t="s">
        <v>9</v>
      </c>
      <c r="H5" s="22" t="s">
        <v>10</v>
      </c>
      <c r="I5" s="23" t="s">
        <v>8</v>
      </c>
      <c r="J5" s="29" t="s">
        <v>7</v>
      </c>
      <c r="K5" s="23" t="s">
        <v>11</v>
      </c>
      <c r="L5" s="29" t="s">
        <v>7</v>
      </c>
      <c r="M5" s="23" t="s">
        <v>11</v>
      </c>
      <c r="N5" s="29" t="s">
        <v>12</v>
      </c>
      <c r="O5" s="23" t="s">
        <v>13</v>
      </c>
      <c r="P5" s="95"/>
    </row>
    <row r="6" spans="1:16" ht="27" customHeight="1">
      <c r="A6" s="56" t="s">
        <v>27</v>
      </c>
      <c r="B6" s="20">
        <v>1618</v>
      </c>
      <c r="C6" s="36">
        <v>11.8</v>
      </c>
      <c r="D6" s="37">
        <v>11.7</v>
      </c>
      <c r="E6" s="25">
        <v>447.74000000000007</v>
      </c>
      <c r="F6" s="27">
        <v>0.2</v>
      </c>
      <c r="G6" s="25">
        <v>128.28100000000001</v>
      </c>
      <c r="H6" s="13">
        <v>61.264999999999993</v>
      </c>
      <c r="I6" s="27">
        <v>2.4899999999999998</v>
      </c>
      <c r="J6" s="30">
        <v>398</v>
      </c>
      <c r="K6" s="31">
        <v>0</v>
      </c>
      <c r="L6" s="30">
        <v>33695</v>
      </c>
      <c r="M6" s="31">
        <v>0</v>
      </c>
      <c r="N6" s="30">
        <v>720</v>
      </c>
      <c r="O6" s="31">
        <v>7182</v>
      </c>
      <c r="P6" s="95"/>
    </row>
    <row r="7" spans="1:16" ht="27" customHeight="1">
      <c r="A7" s="57" t="s">
        <v>28</v>
      </c>
      <c r="B7" s="19">
        <v>4300</v>
      </c>
      <c r="C7" s="38">
        <v>12.5</v>
      </c>
      <c r="D7" s="39">
        <v>12.5</v>
      </c>
      <c r="E7" s="26">
        <v>933.57875999999999</v>
      </c>
      <c r="F7" s="28">
        <v>0.23600000000000002</v>
      </c>
      <c r="G7" s="26">
        <v>164.14919999999995</v>
      </c>
      <c r="H7" s="14">
        <v>52.07739999999999</v>
      </c>
      <c r="I7" s="28">
        <v>5.3814999999999991</v>
      </c>
      <c r="J7" s="32">
        <v>489</v>
      </c>
      <c r="K7" s="33">
        <v>0</v>
      </c>
      <c r="L7" s="32">
        <v>40835</v>
      </c>
      <c r="M7" s="33">
        <v>0</v>
      </c>
      <c r="N7" s="32">
        <v>1062</v>
      </c>
      <c r="O7" s="33">
        <v>5835</v>
      </c>
      <c r="P7" s="95"/>
    </row>
    <row r="8" spans="1:16" ht="27" customHeight="1">
      <c r="A8" s="56" t="s">
        <v>29</v>
      </c>
      <c r="B8" s="20">
        <v>3466</v>
      </c>
      <c r="C8" s="36">
        <v>66.2</v>
      </c>
      <c r="D8" s="37">
        <v>66.2</v>
      </c>
      <c r="E8" s="25">
        <v>822.48500000000013</v>
      </c>
      <c r="F8" s="27">
        <v>2.4500000000000002</v>
      </c>
      <c r="G8" s="25">
        <v>252.85800000000003</v>
      </c>
      <c r="H8" s="13">
        <v>128.93350000000001</v>
      </c>
      <c r="I8" s="27">
        <v>9.8644999999999996</v>
      </c>
      <c r="J8" s="30">
        <v>762</v>
      </c>
      <c r="K8" s="31">
        <v>2</v>
      </c>
      <c r="L8" s="30">
        <v>110780</v>
      </c>
      <c r="M8" s="31">
        <v>1430</v>
      </c>
      <c r="N8" s="30">
        <v>5133</v>
      </c>
      <c r="O8" s="31">
        <v>8635</v>
      </c>
      <c r="P8" s="95"/>
    </row>
    <row r="9" spans="1:16" ht="27" customHeight="1">
      <c r="A9" s="57" t="s">
        <v>30</v>
      </c>
      <c r="B9" s="19">
        <v>4966</v>
      </c>
      <c r="C9" s="38">
        <v>112.2</v>
      </c>
      <c r="D9" s="39">
        <v>112.2</v>
      </c>
      <c r="E9" s="26">
        <v>1544.9999999999982</v>
      </c>
      <c r="F9" s="28">
        <v>4.6349999999999998</v>
      </c>
      <c r="G9" s="26">
        <v>564.96704999999997</v>
      </c>
      <c r="H9" s="14">
        <v>168.12999999999997</v>
      </c>
      <c r="I9" s="28">
        <v>36.487000000000023</v>
      </c>
      <c r="J9" s="32">
        <v>1548</v>
      </c>
      <c r="K9" s="33">
        <v>4</v>
      </c>
      <c r="L9" s="32">
        <v>248765</v>
      </c>
      <c r="M9" s="33">
        <v>2650</v>
      </c>
      <c r="N9" s="32">
        <v>6729</v>
      </c>
      <c r="O9" s="33">
        <v>22768</v>
      </c>
      <c r="P9" s="95"/>
    </row>
    <row r="10" spans="1:16" ht="27" customHeight="1">
      <c r="A10" s="56" t="s">
        <v>31</v>
      </c>
      <c r="B10" s="20">
        <v>6692</v>
      </c>
      <c r="C10" s="36">
        <v>100.6</v>
      </c>
      <c r="D10" s="37">
        <v>100.6</v>
      </c>
      <c r="E10" s="25">
        <v>2184.2348999999999</v>
      </c>
      <c r="F10" s="27">
        <v>19.955000000000005</v>
      </c>
      <c r="G10" s="25">
        <v>935.50216999999975</v>
      </c>
      <c r="H10" s="13">
        <v>175.02789000000004</v>
      </c>
      <c r="I10" s="27">
        <v>72.031999999999996</v>
      </c>
      <c r="J10" s="30">
        <v>1737</v>
      </c>
      <c r="K10" s="31">
        <v>17</v>
      </c>
      <c r="L10" s="30">
        <v>221102</v>
      </c>
      <c r="M10" s="31">
        <v>14030</v>
      </c>
      <c r="N10" s="30">
        <v>7963</v>
      </c>
      <c r="O10" s="31">
        <v>27167</v>
      </c>
      <c r="P10" s="95"/>
    </row>
    <row r="11" spans="1:16" ht="27" customHeight="1">
      <c r="A11" s="57" t="s">
        <v>32</v>
      </c>
      <c r="B11" s="19">
        <v>9250</v>
      </c>
      <c r="C11" s="38">
        <v>48.2</v>
      </c>
      <c r="D11" s="39">
        <v>45.9</v>
      </c>
      <c r="E11" s="26">
        <v>1195.1693699999996</v>
      </c>
      <c r="F11" s="28">
        <v>1.2410000000000001</v>
      </c>
      <c r="G11" s="26">
        <v>517.3691</v>
      </c>
      <c r="H11" s="14">
        <v>136.52850000000004</v>
      </c>
      <c r="I11" s="28">
        <v>8.5399999999999974</v>
      </c>
      <c r="J11" s="32">
        <v>927</v>
      </c>
      <c r="K11" s="33">
        <v>1</v>
      </c>
      <c r="L11" s="32">
        <v>104550</v>
      </c>
      <c r="M11" s="33">
        <v>400</v>
      </c>
      <c r="N11" s="32">
        <v>3650</v>
      </c>
      <c r="O11" s="33">
        <v>16795</v>
      </c>
      <c r="P11" s="95"/>
    </row>
    <row r="12" spans="1:16" ht="27" customHeight="1">
      <c r="A12" s="56" t="s">
        <v>33</v>
      </c>
      <c r="B12" s="20">
        <v>3597</v>
      </c>
      <c r="C12" s="36">
        <v>35.799999999999997</v>
      </c>
      <c r="D12" s="37">
        <v>35.799999999999997</v>
      </c>
      <c r="E12" s="25">
        <v>789.26529999999991</v>
      </c>
      <c r="F12" s="27">
        <v>0</v>
      </c>
      <c r="G12" s="25">
        <v>343.90649999999999</v>
      </c>
      <c r="H12" s="13">
        <v>50.907000000000011</v>
      </c>
      <c r="I12" s="27">
        <v>6.9820000000000002</v>
      </c>
      <c r="J12" s="30">
        <v>612</v>
      </c>
      <c r="K12" s="31">
        <v>0</v>
      </c>
      <c r="L12" s="30">
        <v>66210</v>
      </c>
      <c r="M12" s="31">
        <v>0</v>
      </c>
      <c r="N12" s="30">
        <v>7046</v>
      </c>
      <c r="O12" s="31">
        <v>6367</v>
      </c>
      <c r="P12" s="95"/>
    </row>
    <row r="13" spans="1:16" ht="27" customHeight="1">
      <c r="A13" s="57" t="s">
        <v>34</v>
      </c>
      <c r="B13" s="19">
        <v>2438</v>
      </c>
      <c r="C13" s="38">
        <v>27.6</v>
      </c>
      <c r="D13" s="39">
        <v>27.4</v>
      </c>
      <c r="E13" s="26">
        <v>750.39013</v>
      </c>
      <c r="F13" s="28">
        <v>0.11899999999999999</v>
      </c>
      <c r="G13" s="26">
        <v>265.89073999999994</v>
      </c>
      <c r="H13" s="14">
        <v>73.487299999999976</v>
      </c>
      <c r="I13" s="28">
        <v>0.82200000000000006</v>
      </c>
      <c r="J13" s="32">
        <v>780</v>
      </c>
      <c r="K13" s="33">
        <v>0</v>
      </c>
      <c r="L13" s="32">
        <v>83295</v>
      </c>
      <c r="M13" s="33">
        <v>0</v>
      </c>
      <c r="N13" s="32">
        <v>5371</v>
      </c>
      <c r="O13" s="33">
        <v>6307</v>
      </c>
      <c r="P13" s="95"/>
    </row>
    <row r="14" spans="1:16" ht="27" customHeight="1">
      <c r="A14" s="56" t="s">
        <v>35</v>
      </c>
      <c r="B14" s="20">
        <v>5473</v>
      </c>
      <c r="C14" s="36">
        <v>48.8</v>
      </c>
      <c r="D14" s="37">
        <v>48.8</v>
      </c>
      <c r="E14" s="25">
        <v>1009.9578299999998</v>
      </c>
      <c r="F14" s="27">
        <v>3.2869999999999999</v>
      </c>
      <c r="G14" s="25">
        <v>326.67885999999993</v>
      </c>
      <c r="H14" s="13">
        <v>91.450600000000009</v>
      </c>
      <c r="I14" s="27">
        <v>19.937000000000001</v>
      </c>
      <c r="J14" s="30">
        <v>755</v>
      </c>
      <c r="K14" s="31">
        <v>2</v>
      </c>
      <c r="L14" s="30">
        <v>88990</v>
      </c>
      <c r="M14" s="31">
        <v>1260</v>
      </c>
      <c r="N14" s="30">
        <v>5742</v>
      </c>
      <c r="O14" s="31">
        <v>9333</v>
      </c>
      <c r="P14" s="95"/>
    </row>
    <row r="15" spans="1:16" ht="27" customHeight="1">
      <c r="A15" s="57" t="s">
        <v>71</v>
      </c>
      <c r="B15" s="19">
        <v>3200</v>
      </c>
      <c r="C15" s="38">
        <v>10.3</v>
      </c>
      <c r="D15" s="39">
        <v>10.3</v>
      </c>
      <c r="E15" s="26">
        <v>590.14200000000005</v>
      </c>
      <c r="F15" s="28">
        <v>0</v>
      </c>
      <c r="G15" s="26">
        <v>184.93</v>
      </c>
      <c r="H15" s="14">
        <v>16.399999999999999</v>
      </c>
      <c r="I15" s="28">
        <v>2.7959999999999998</v>
      </c>
      <c r="J15" s="32">
        <v>381</v>
      </c>
      <c r="K15" s="33">
        <v>0</v>
      </c>
      <c r="L15" s="32">
        <v>22735</v>
      </c>
      <c r="M15" s="33">
        <v>0</v>
      </c>
      <c r="N15" s="32">
        <v>1232</v>
      </c>
      <c r="O15" s="33">
        <v>4996</v>
      </c>
      <c r="P15" s="95"/>
    </row>
    <row r="16" spans="1:16" ht="27" customHeight="1">
      <c r="A16" s="56" t="s">
        <v>36</v>
      </c>
      <c r="B16" s="20">
        <v>4300</v>
      </c>
      <c r="C16" s="36">
        <v>69.7</v>
      </c>
      <c r="D16" s="37">
        <v>64.099999999999994</v>
      </c>
      <c r="E16" s="25">
        <v>948.23660000000007</v>
      </c>
      <c r="F16" s="27">
        <v>3.4516</v>
      </c>
      <c r="G16" s="25">
        <v>236.83899999999994</v>
      </c>
      <c r="H16" s="13">
        <v>104.0775</v>
      </c>
      <c r="I16" s="27">
        <v>14.586999999999998</v>
      </c>
      <c r="J16" s="30">
        <v>936</v>
      </c>
      <c r="K16" s="31">
        <v>2</v>
      </c>
      <c r="L16" s="30">
        <v>122545</v>
      </c>
      <c r="M16" s="31">
        <v>1130</v>
      </c>
      <c r="N16" s="30">
        <v>3821</v>
      </c>
      <c r="O16" s="31">
        <v>9348</v>
      </c>
      <c r="P16" s="95"/>
    </row>
    <row r="17" spans="1:16" ht="27" customHeight="1">
      <c r="A17" s="57" t="s">
        <v>37</v>
      </c>
      <c r="B17" s="19">
        <v>6643</v>
      </c>
      <c r="C17" s="38">
        <v>41.5</v>
      </c>
      <c r="D17" s="39">
        <v>35.9</v>
      </c>
      <c r="E17" s="26">
        <v>1133.9484999999997</v>
      </c>
      <c r="F17" s="28">
        <v>5.6319999999999997</v>
      </c>
      <c r="G17" s="26">
        <v>540.22408000000007</v>
      </c>
      <c r="H17" s="14">
        <v>107.10509999999996</v>
      </c>
      <c r="I17" s="28">
        <v>50.549900000000001</v>
      </c>
      <c r="J17" s="32">
        <v>1251</v>
      </c>
      <c r="K17" s="33">
        <v>6</v>
      </c>
      <c r="L17" s="32">
        <v>142890</v>
      </c>
      <c r="M17" s="33">
        <v>3430</v>
      </c>
      <c r="N17" s="32">
        <v>4357</v>
      </c>
      <c r="O17" s="33">
        <v>17140</v>
      </c>
      <c r="P17" s="95"/>
    </row>
    <row r="18" spans="1:16" ht="27" customHeight="1" thickBot="1">
      <c r="A18" s="56" t="s">
        <v>38</v>
      </c>
      <c r="B18" s="20">
        <v>3256</v>
      </c>
      <c r="C18" s="36">
        <v>43.8</v>
      </c>
      <c r="D18" s="37">
        <v>43.3</v>
      </c>
      <c r="E18" s="25">
        <v>805.3449700000001</v>
      </c>
      <c r="F18" s="27">
        <v>0.15</v>
      </c>
      <c r="G18" s="25">
        <v>353.93758999999994</v>
      </c>
      <c r="H18" s="13">
        <v>66.725039999999993</v>
      </c>
      <c r="I18" s="27">
        <v>1.9780000000000002</v>
      </c>
      <c r="J18" s="30">
        <v>713</v>
      </c>
      <c r="K18" s="31">
        <v>0</v>
      </c>
      <c r="L18" s="30">
        <v>90780</v>
      </c>
      <c r="M18" s="31">
        <v>0</v>
      </c>
      <c r="N18" s="30">
        <v>2719</v>
      </c>
      <c r="O18" s="31">
        <v>8291</v>
      </c>
      <c r="P18" s="95"/>
    </row>
    <row r="19" spans="1:16" ht="30" customHeight="1" thickBot="1">
      <c r="A19" s="58" t="s">
        <v>69</v>
      </c>
      <c r="B19" s="40">
        <f>SUM(B6:B18)</f>
        <v>59199</v>
      </c>
      <c r="C19" s="40">
        <f t="shared" ref="C19:O19" si="0">SUM(C6:C18)</f>
        <v>629</v>
      </c>
      <c r="D19" s="40">
        <f t="shared" si="0"/>
        <v>614.69999999999993</v>
      </c>
      <c r="E19" s="40">
        <f t="shared" si="0"/>
        <v>13155.493359999999</v>
      </c>
      <c r="F19" s="40">
        <f t="shared" si="0"/>
        <v>41.3566</v>
      </c>
      <c r="G19" s="40">
        <f t="shared" si="0"/>
        <v>4815.5332899999994</v>
      </c>
      <c r="H19" s="40">
        <f t="shared" si="0"/>
        <v>1232.1148300000002</v>
      </c>
      <c r="I19" s="40">
        <f t="shared" si="0"/>
        <v>232.44690000000003</v>
      </c>
      <c r="J19" s="40">
        <f t="shared" si="0"/>
        <v>11289</v>
      </c>
      <c r="K19" s="40">
        <f t="shared" si="0"/>
        <v>34</v>
      </c>
      <c r="L19" s="40">
        <f t="shared" si="0"/>
        <v>1377172</v>
      </c>
      <c r="M19" s="40">
        <f t="shared" si="0"/>
        <v>24330</v>
      </c>
      <c r="N19" s="40">
        <f t="shared" si="0"/>
        <v>55545</v>
      </c>
      <c r="O19" s="40">
        <f t="shared" si="0"/>
        <v>150164</v>
      </c>
      <c r="P19" s="95"/>
    </row>
    <row r="20" spans="1:16" ht="32.1" customHeight="1" thickBot="1">
      <c r="A20" s="59" t="s">
        <v>39</v>
      </c>
      <c r="B20" s="60">
        <f>B19+'غرب استان در شهریور 98-1'!B22</f>
        <v>116794</v>
      </c>
      <c r="C20" s="60">
        <f>C19+'غرب استان در شهریور 98-1'!C22</f>
        <v>1446</v>
      </c>
      <c r="D20" s="60">
        <f>D19+'غرب استان در شهریور 98-1'!D22</f>
        <v>1407</v>
      </c>
      <c r="E20" s="60">
        <f>E19+'غرب استان در شهریور 98-1'!E22</f>
        <v>27137.308879999997</v>
      </c>
      <c r="F20" s="60">
        <f>F19+'غرب استان در شهریور 98-1'!F22</f>
        <v>154.79665</v>
      </c>
      <c r="G20" s="60">
        <f>G19+'غرب استان در شهریور 98-1'!G22</f>
        <v>10829.862440000001</v>
      </c>
      <c r="H20" s="60">
        <f>H19+'غرب استان در شهریور 98-1'!H22</f>
        <v>2964.4230400000006</v>
      </c>
      <c r="I20" s="60">
        <f>I19+'غرب استان در شهریور 98-1'!I22</f>
        <v>660.25319999999999</v>
      </c>
      <c r="J20" s="60">
        <f>J19+'غرب استان در شهریور 98-1'!J22</f>
        <v>27006</v>
      </c>
      <c r="K20" s="60">
        <f>K19+'غرب استان در شهریور 98-1'!K22</f>
        <v>144</v>
      </c>
      <c r="L20" s="60">
        <f>L19+'غرب استان در شهریور 98-1'!L22</f>
        <v>3268437</v>
      </c>
      <c r="M20" s="60">
        <f>M19+'غرب استان در شهریور 98-1'!M22</f>
        <v>105785</v>
      </c>
      <c r="N20" s="60">
        <f>N19+'غرب استان در شهریور 98-1'!N22</f>
        <v>103551</v>
      </c>
      <c r="O20" s="60">
        <f>O19+'غرب استان در شهریور 98-1'!O22</f>
        <v>345062</v>
      </c>
      <c r="P20" s="96"/>
    </row>
    <row r="21" spans="1:16">
      <c r="E21" s="17"/>
      <c r="N21" s="18"/>
    </row>
    <row r="22" spans="1:16"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>
      <c r="J23" s="18"/>
      <c r="K23" s="18"/>
      <c r="L23" s="18"/>
      <c r="M23" s="18"/>
    </row>
    <row r="24" spans="1:16">
      <c r="J24" s="18"/>
      <c r="K24" s="18"/>
      <c r="L24" s="18"/>
      <c r="M24" s="18"/>
      <c r="N24" s="18"/>
    </row>
  </sheetData>
  <mergeCells count="12">
    <mergeCell ref="A1:P1"/>
    <mergeCell ref="A3:P3"/>
    <mergeCell ref="A2:P2"/>
    <mergeCell ref="P4:P20"/>
    <mergeCell ref="A4:A5"/>
    <mergeCell ref="B4:B5"/>
    <mergeCell ref="C4:D4"/>
    <mergeCell ref="E4:F4"/>
    <mergeCell ref="G4:I4"/>
    <mergeCell ref="J4:K4"/>
    <mergeCell ref="L4:M4"/>
    <mergeCell ref="N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rightToLeft="1" view="pageBreakPreview" zoomScale="80" zoomScaleNormal="60" zoomScaleSheetLayoutView="80" workbookViewId="0">
      <selection activeCell="A4" sqref="A4:A6"/>
    </sheetView>
  </sheetViews>
  <sheetFormatPr defaultRowHeight="15"/>
  <cols>
    <col min="1" max="1" width="13.28515625" customWidth="1"/>
    <col min="2" max="2" width="7.140625" customWidth="1"/>
    <col min="3" max="3" width="6.42578125" customWidth="1"/>
    <col min="5" max="5" width="10.28515625" customWidth="1"/>
    <col min="6" max="6" width="6.85546875" customWidth="1"/>
    <col min="7" max="7" width="5.5703125" customWidth="1"/>
    <col min="8" max="8" width="7.5703125" customWidth="1"/>
    <col min="9" max="9" width="7.28515625" customWidth="1"/>
    <col min="10" max="10" width="6.42578125" customWidth="1"/>
    <col min="13" max="13" width="8.140625" customWidth="1"/>
    <col min="14" max="14" width="9.85546875" customWidth="1"/>
    <col min="15" max="15" width="7.7109375" customWidth="1"/>
    <col min="16" max="16" width="7.85546875" customWidth="1"/>
    <col min="17" max="17" width="6.28515625" customWidth="1"/>
    <col min="18" max="18" width="7.42578125" customWidth="1"/>
    <col min="19" max="19" width="6.28515625" customWidth="1"/>
    <col min="20" max="20" width="9" customWidth="1"/>
    <col min="21" max="21" width="4.5703125" customWidth="1"/>
  </cols>
  <sheetData>
    <row r="1" spans="1:21" ht="42" customHeight="1">
      <c r="A1" s="97" t="s">
        <v>72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1" ht="39.950000000000003" customHeight="1">
      <c r="A2" s="98" t="s">
        <v>75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ht="38.1" customHeight="1" thickBot="1">
      <c r="A3" s="99" t="s">
        <v>76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21" s="67" customFormat="1" ht="24.95" customHeight="1" thickBot="1">
      <c r="A4" s="145" t="s">
        <v>60</v>
      </c>
      <c r="B4" s="161" t="s">
        <v>40</v>
      </c>
      <c r="C4" s="162"/>
      <c r="D4" s="163" t="s">
        <v>41</v>
      </c>
      <c r="E4" s="164" t="s">
        <v>42</v>
      </c>
      <c r="F4" s="154" t="s">
        <v>43</v>
      </c>
      <c r="G4" s="155"/>
      <c r="H4" s="155"/>
      <c r="I4" s="155"/>
      <c r="J4" s="156"/>
      <c r="K4" s="154" t="s">
        <v>44</v>
      </c>
      <c r="L4" s="155"/>
      <c r="M4" s="156"/>
      <c r="N4" s="154" t="s">
        <v>67</v>
      </c>
      <c r="O4" s="155"/>
      <c r="P4" s="155"/>
      <c r="Q4" s="155"/>
      <c r="R4" s="155"/>
      <c r="S4" s="155"/>
      <c r="T4" s="156"/>
      <c r="U4" s="94" t="s">
        <v>66</v>
      </c>
    </row>
    <row r="5" spans="1:21" ht="32.25" customHeight="1">
      <c r="A5" s="146"/>
      <c r="B5" s="126" t="s">
        <v>45</v>
      </c>
      <c r="C5" s="128" t="s">
        <v>46</v>
      </c>
      <c r="D5" s="107"/>
      <c r="E5" s="131"/>
      <c r="F5" s="120" t="s">
        <v>47</v>
      </c>
      <c r="G5" s="122" t="s">
        <v>48</v>
      </c>
      <c r="H5" s="124" t="s">
        <v>49</v>
      </c>
      <c r="I5" s="116" t="s">
        <v>50</v>
      </c>
      <c r="J5" s="118" t="s">
        <v>51</v>
      </c>
      <c r="K5" s="151" t="s">
        <v>52</v>
      </c>
      <c r="L5" s="152"/>
      <c r="M5" s="118" t="s">
        <v>53</v>
      </c>
      <c r="N5" s="122" t="s">
        <v>54</v>
      </c>
      <c r="O5" s="124" t="s">
        <v>55</v>
      </c>
      <c r="P5" s="124" t="s">
        <v>56</v>
      </c>
      <c r="Q5" s="124" t="s">
        <v>57</v>
      </c>
      <c r="R5" s="124" t="s">
        <v>58</v>
      </c>
      <c r="S5" s="116" t="s">
        <v>59</v>
      </c>
      <c r="T5" s="148" t="s">
        <v>51</v>
      </c>
      <c r="U5" s="95"/>
    </row>
    <row r="6" spans="1:21" ht="24.95" customHeight="1" thickBot="1">
      <c r="A6" s="147"/>
      <c r="B6" s="127"/>
      <c r="C6" s="129"/>
      <c r="D6" s="108"/>
      <c r="E6" s="132"/>
      <c r="F6" s="157"/>
      <c r="G6" s="158"/>
      <c r="H6" s="159"/>
      <c r="I6" s="160"/>
      <c r="J6" s="153"/>
      <c r="K6" s="15" t="s">
        <v>61</v>
      </c>
      <c r="L6" s="16" t="s">
        <v>62</v>
      </c>
      <c r="M6" s="143"/>
      <c r="N6" s="144"/>
      <c r="O6" s="141"/>
      <c r="P6" s="141"/>
      <c r="Q6" s="141"/>
      <c r="R6" s="141"/>
      <c r="S6" s="142"/>
      <c r="T6" s="149"/>
      <c r="U6" s="95"/>
    </row>
    <row r="7" spans="1:21" ht="27" customHeight="1">
      <c r="A7" s="65" t="s">
        <v>27</v>
      </c>
      <c r="B7" s="2"/>
      <c r="C7" s="11"/>
      <c r="D7" s="2">
        <v>1</v>
      </c>
      <c r="E7" s="54">
        <v>64</v>
      </c>
      <c r="F7" s="61">
        <v>0</v>
      </c>
      <c r="G7" s="62">
        <v>1</v>
      </c>
      <c r="H7" s="62">
        <v>5</v>
      </c>
      <c r="I7" s="62">
        <v>4</v>
      </c>
      <c r="J7" s="63">
        <f>SUM(F7:I7)</f>
        <v>10</v>
      </c>
      <c r="K7" s="2">
        <v>4060</v>
      </c>
      <c r="L7" s="1">
        <v>15413</v>
      </c>
      <c r="M7" s="9">
        <v>108</v>
      </c>
      <c r="N7" s="7">
        <v>17108</v>
      </c>
      <c r="O7" s="3">
        <v>578</v>
      </c>
      <c r="P7" s="3">
        <v>463</v>
      </c>
      <c r="Q7" s="3">
        <v>50</v>
      </c>
      <c r="R7" s="3">
        <v>1278</v>
      </c>
      <c r="S7" s="3">
        <v>104</v>
      </c>
      <c r="T7" s="3">
        <f>SUM(N7:S7)</f>
        <v>19581</v>
      </c>
      <c r="U7" s="95"/>
    </row>
    <row r="8" spans="1:21" ht="27" customHeight="1">
      <c r="A8" s="66" t="s">
        <v>28</v>
      </c>
      <c r="B8" s="5"/>
      <c r="C8" s="12">
        <v>2</v>
      </c>
      <c r="D8" s="5">
        <v>2</v>
      </c>
      <c r="E8" s="55">
        <v>35</v>
      </c>
      <c r="F8" s="50">
        <v>1</v>
      </c>
      <c r="G8" s="4">
        <v>0</v>
      </c>
      <c r="H8" s="4">
        <v>4</v>
      </c>
      <c r="I8" s="4">
        <v>7</v>
      </c>
      <c r="J8" s="64">
        <f t="shared" ref="J8:J19" si="0">SUM(F8:I8)</f>
        <v>12</v>
      </c>
      <c r="K8" s="5">
        <v>8351</v>
      </c>
      <c r="L8" s="4">
        <v>6832</v>
      </c>
      <c r="M8" s="10">
        <v>369</v>
      </c>
      <c r="N8" s="8">
        <v>13011</v>
      </c>
      <c r="O8" s="6">
        <v>559</v>
      </c>
      <c r="P8" s="6">
        <v>326</v>
      </c>
      <c r="Q8" s="6">
        <v>112</v>
      </c>
      <c r="R8" s="6">
        <v>1426</v>
      </c>
      <c r="S8" s="6">
        <v>119</v>
      </c>
      <c r="T8" s="6">
        <f t="shared" ref="T8:T19" si="1">SUM(N8:S8)</f>
        <v>15553</v>
      </c>
      <c r="U8" s="95"/>
    </row>
    <row r="9" spans="1:21" ht="27" customHeight="1">
      <c r="A9" s="65" t="s">
        <v>29</v>
      </c>
      <c r="B9" s="2"/>
      <c r="C9" s="11">
        <v>1</v>
      </c>
      <c r="D9" s="2">
        <v>3</v>
      </c>
      <c r="E9" s="54">
        <v>39</v>
      </c>
      <c r="F9" s="69">
        <v>0</v>
      </c>
      <c r="G9" s="1">
        <v>5</v>
      </c>
      <c r="H9" s="1">
        <v>9</v>
      </c>
      <c r="I9" s="1">
        <v>5</v>
      </c>
      <c r="J9" s="70">
        <f t="shared" si="0"/>
        <v>19</v>
      </c>
      <c r="K9" s="2">
        <v>28160</v>
      </c>
      <c r="L9" s="1">
        <v>10635</v>
      </c>
      <c r="M9" s="9">
        <v>626</v>
      </c>
      <c r="N9" s="7">
        <v>33439</v>
      </c>
      <c r="O9" s="3">
        <v>991</v>
      </c>
      <c r="P9" s="3">
        <v>586</v>
      </c>
      <c r="Q9" s="3">
        <v>164</v>
      </c>
      <c r="R9" s="3">
        <v>4014</v>
      </c>
      <c r="S9" s="3">
        <v>227</v>
      </c>
      <c r="T9" s="3">
        <f t="shared" si="1"/>
        <v>39421</v>
      </c>
      <c r="U9" s="95"/>
    </row>
    <row r="10" spans="1:21" ht="27" customHeight="1">
      <c r="A10" s="66" t="s">
        <v>30</v>
      </c>
      <c r="B10" s="5">
        <v>1</v>
      </c>
      <c r="C10" s="12">
        <v>1</v>
      </c>
      <c r="D10" s="5">
        <v>5</v>
      </c>
      <c r="E10" s="55">
        <v>144</v>
      </c>
      <c r="F10" s="50">
        <v>1</v>
      </c>
      <c r="G10" s="4">
        <v>2</v>
      </c>
      <c r="H10" s="4">
        <v>17</v>
      </c>
      <c r="I10" s="4">
        <v>14</v>
      </c>
      <c r="J10" s="64">
        <f t="shared" si="0"/>
        <v>34</v>
      </c>
      <c r="K10" s="5">
        <v>42910</v>
      </c>
      <c r="L10" s="4">
        <v>28062</v>
      </c>
      <c r="M10" s="10">
        <v>1128</v>
      </c>
      <c r="N10" s="8">
        <v>61043</v>
      </c>
      <c r="O10" s="6">
        <v>1651</v>
      </c>
      <c r="P10" s="6">
        <v>1092</v>
      </c>
      <c r="Q10" s="6">
        <v>172</v>
      </c>
      <c r="R10" s="6">
        <v>7741</v>
      </c>
      <c r="S10" s="6">
        <v>411</v>
      </c>
      <c r="T10" s="6">
        <f t="shared" si="1"/>
        <v>72110</v>
      </c>
      <c r="U10" s="95"/>
    </row>
    <row r="11" spans="1:21" ht="27" customHeight="1">
      <c r="A11" s="65" t="s">
        <v>31</v>
      </c>
      <c r="B11" s="2">
        <v>2</v>
      </c>
      <c r="C11" s="11">
        <v>1</v>
      </c>
      <c r="D11" s="2">
        <v>4</v>
      </c>
      <c r="E11" s="54">
        <v>168</v>
      </c>
      <c r="F11" s="69">
        <v>3</v>
      </c>
      <c r="G11" s="1">
        <v>4</v>
      </c>
      <c r="H11" s="1">
        <v>17</v>
      </c>
      <c r="I11" s="1">
        <v>20</v>
      </c>
      <c r="J11" s="70">
        <f t="shared" si="0"/>
        <v>44</v>
      </c>
      <c r="K11" s="2">
        <v>66883</v>
      </c>
      <c r="L11" s="1">
        <v>35880</v>
      </c>
      <c r="M11" s="9">
        <v>1074</v>
      </c>
      <c r="N11" s="7">
        <v>86509</v>
      </c>
      <c r="O11" s="3">
        <v>2758</v>
      </c>
      <c r="P11" s="3">
        <v>1083</v>
      </c>
      <c r="Q11" s="3">
        <v>510</v>
      </c>
      <c r="R11" s="3">
        <v>12970</v>
      </c>
      <c r="S11" s="3">
        <v>610</v>
      </c>
      <c r="T11" s="3">
        <f t="shared" si="1"/>
        <v>104440</v>
      </c>
      <c r="U11" s="95"/>
    </row>
    <row r="12" spans="1:21" ht="27" customHeight="1">
      <c r="A12" s="66" t="s">
        <v>32</v>
      </c>
      <c r="B12" s="5">
        <v>1</v>
      </c>
      <c r="C12" s="12">
        <v>2</v>
      </c>
      <c r="D12" s="5">
        <v>5</v>
      </c>
      <c r="E12" s="55">
        <v>85</v>
      </c>
      <c r="F12" s="50">
        <v>0</v>
      </c>
      <c r="G12" s="4">
        <v>1</v>
      </c>
      <c r="H12" s="4">
        <v>14</v>
      </c>
      <c r="I12" s="4">
        <v>6</v>
      </c>
      <c r="J12" s="64">
        <f t="shared" si="0"/>
        <v>21</v>
      </c>
      <c r="K12" s="5">
        <v>26560</v>
      </c>
      <c r="L12" s="4">
        <v>20429</v>
      </c>
      <c r="M12" s="10">
        <v>759</v>
      </c>
      <c r="N12" s="8">
        <v>41602</v>
      </c>
      <c r="O12" s="6">
        <v>1243</v>
      </c>
      <c r="P12" s="6">
        <v>562</v>
      </c>
      <c r="Q12" s="6">
        <v>269</v>
      </c>
      <c r="R12" s="6">
        <v>3758</v>
      </c>
      <c r="S12" s="6">
        <v>319</v>
      </c>
      <c r="T12" s="6">
        <f t="shared" si="1"/>
        <v>47753</v>
      </c>
      <c r="U12" s="95"/>
    </row>
    <row r="13" spans="1:21" ht="27" customHeight="1">
      <c r="A13" s="65" t="s">
        <v>33</v>
      </c>
      <c r="B13" s="2"/>
      <c r="C13" s="11">
        <v>1</v>
      </c>
      <c r="D13" s="2">
        <v>2</v>
      </c>
      <c r="E13" s="54">
        <v>57</v>
      </c>
      <c r="F13" s="69">
        <v>1</v>
      </c>
      <c r="G13" s="1">
        <v>0</v>
      </c>
      <c r="H13" s="1">
        <v>8</v>
      </c>
      <c r="I13" s="1">
        <v>4</v>
      </c>
      <c r="J13" s="70">
        <f t="shared" si="0"/>
        <v>13</v>
      </c>
      <c r="K13" s="2">
        <v>5444</v>
      </c>
      <c r="L13" s="1">
        <v>16841</v>
      </c>
      <c r="M13" s="9">
        <v>567</v>
      </c>
      <c r="N13" s="7">
        <v>20024</v>
      </c>
      <c r="O13" s="3">
        <v>651</v>
      </c>
      <c r="P13" s="3">
        <v>529</v>
      </c>
      <c r="Q13" s="3">
        <v>65</v>
      </c>
      <c r="R13" s="3">
        <v>1445</v>
      </c>
      <c r="S13" s="3">
        <v>143</v>
      </c>
      <c r="T13" s="3">
        <f t="shared" si="1"/>
        <v>22857</v>
      </c>
      <c r="U13" s="95"/>
    </row>
    <row r="14" spans="1:21" ht="27" customHeight="1">
      <c r="A14" s="66" t="s">
        <v>34</v>
      </c>
      <c r="B14" s="5"/>
      <c r="C14" s="12">
        <v>1</v>
      </c>
      <c r="D14" s="5">
        <v>1</v>
      </c>
      <c r="E14" s="55">
        <v>72</v>
      </c>
      <c r="F14" s="50">
        <v>0</v>
      </c>
      <c r="G14" s="4">
        <v>0</v>
      </c>
      <c r="H14" s="4">
        <v>5</v>
      </c>
      <c r="I14" s="4">
        <v>4</v>
      </c>
      <c r="J14" s="64">
        <f t="shared" si="0"/>
        <v>9</v>
      </c>
      <c r="K14" s="5">
        <v>4406</v>
      </c>
      <c r="L14" s="4">
        <v>22147</v>
      </c>
      <c r="M14" s="10">
        <v>474</v>
      </c>
      <c r="N14" s="8">
        <v>24006</v>
      </c>
      <c r="O14" s="6">
        <v>673</v>
      </c>
      <c r="P14" s="6">
        <v>624</v>
      </c>
      <c r="Q14" s="6">
        <v>98</v>
      </c>
      <c r="R14" s="6">
        <v>1467</v>
      </c>
      <c r="S14" s="6">
        <v>160</v>
      </c>
      <c r="T14" s="6">
        <f t="shared" si="1"/>
        <v>27028</v>
      </c>
      <c r="U14" s="95"/>
    </row>
    <row r="15" spans="1:21" ht="27" customHeight="1">
      <c r="A15" s="65" t="s">
        <v>35</v>
      </c>
      <c r="B15" s="2">
        <v>1</v>
      </c>
      <c r="C15" s="11">
        <v>1</v>
      </c>
      <c r="D15" s="2">
        <v>2</v>
      </c>
      <c r="E15" s="54">
        <v>71</v>
      </c>
      <c r="F15" s="69">
        <v>0</v>
      </c>
      <c r="G15" s="1">
        <v>2</v>
      </c>
      <c r="H15" s="1">
        <v>9</v>
      </c>
      <c r="I15" s="1">
        <v>5</v>
      </c>
      <c r="J15" s="70">
        <f t="shared" si="0"/>
        <v>16</v>
      </c>
      <c r="K15" s="2">
        <v>16118</v>
      </c>
      <c r="L15" s="1">
        <v>15789</v>
      </c>
      <c r="M15" s="9">
        <v>455</v>
      </c>
      <c r="N15" s="7">
        <v>28134</v>
      </c>
      <c r="O15" s="3">
        <v>834</v>
      </c>
      <c r="P15" s="3">
        <v>490</v>
      </c>
      <c r="Q15" s="3">
        <v>108</v>
      </c>
      <c r="R15" s="3">
        <v>2568</v>
      </c>
      <c r="S15" s="3">
        <v>228</v>
      </c>
      <c r="T15" s="3">
        <f t="shared" si="1"/>
        <v>32362</v>
      </c>
      <c r="U15" s="95"/>
    </row>
    <row r="16" spans="1:21" ht="27" customHeight="1">
      <c r="A16" s="66" t="s">
        <v>71</v>
      </c>
      <c r="B16" s="5"/>
      <c r="C16" s="12"/>
      <c r="D16" s="5">
        <v>1</v>
      </c>
      <c r="E16" s="55">
        <v>92</v>
      </c>
      <c r="F16" s="50">
        <v>0</v>
      </c>
      <c r="G16" s="4">
        <v>0</v>
      </c>
      <c r="H16" s="4">
        <v>2</v>
      </c>
      <c r="I16" s="4">
        <v>1</v>
      </c>
      <c r="J16" s="64">
        <f t="shared" si="0"/>
        <v>3</v>
      </c>
      <c r="K16" s="5">
        <v>3403</v>
      </c>
      <c r="L16" s="4">
        <v>9666</v>
      </c>
      <c r="M16" s="10">
        <v>95</v>
      </c>
      <c r="N16" s="8">
        <v>11502</v>
      </c>
      <c r="O16" s="6">
        <v>465</v>
      </c>
      <c r="P16" s="6">
        <v>115</v>
      </c>
      <c r="Q16" s="6">
        <v>9</v>
      </c>
      <c r="R16" s="6">
        <v>953</v>
      </c>
      <c r="S16" s="6">
        <v>121</v>
      </c>
      <c r="T16" s="6">
        <f t="shared" si="1"/>
        <v>13165</v>
      </c>
      <c r="U16" s="95"/>
    </row>
    <row r="17" spans="1:21" ht="27" customHeight="1">
      <c r="A17" s="65" t="s">
        <v>36</v>
      </c>
      <c r="B17" s="2"/>
      <c r="C17" s="11">
        <v>2</v>
      </c>
      <c r="D17" s="2">
        <v>4</v>
      </c>
      <c r="E17" s="54">
        <v>151</v>
      </c>
      <c r="F17" s="69">
        <v>1</v>
      </c>
      <c r="G17" s="1">
        <v>0</v>
      </c>
      <c r="H17" s="1">
        <v>10</v>
      </c>
      <c r="I17" s="1">
        <v>11</v>
      </c>
      <c r="J17" s="70">
        <f t="shared" si="0"/>
        <v>22</v>
      </c>
      <c r="K17" s="2">
        <v>22357</v>
      </c>
      <c r="L17" s="1">
        <v>13555</v>
      </c>
      <c r="M17" s="9">
        <v>643</v>
      </c>
      <c r="N17" s="7">
        <v>30531</v>
      </c>
      <c r="O17" s="3">
        <v>1121</v>
      </c>
      <c r="P17" s="3">
        <v>675</v>
      </c>
      <c r="Q17" s="3">
        <v>341</v>
      </c>
      <c r="R17" s="3">
        <v>3880</v>
      </c>
      <c r="S17" s="3">
        <v>346</v>
      </c>
      <c r="T17" s="3">
        <f t="shared" si="1"/>
        <v>36894</v>
      </c>
      <c r="U17" s="95"/>
    </row>
    <row r="18" spans="1:21" ht="27" customHeight="1">
      <c r="A18" s="66" t="s">
        <v>37</v>
      </c>
      <c r="B18" s="5">
        <v>1</v>
      </c>
      <c r="C18" s="12">
        <v>1</v>
      </c>
      <c r="D18" s="5">
        <v>3</v>
      </c>
      <c r="E18" s="55">
        <v>95</v>
      </c>
      <c r="F18" s="50">
        <v>1</v>
      </c>
      <c r="G18" s="4">
        <v>0</v>
      </c>
      <c r="H18" s="4">
        <v>8</v>
      </c>
      <c r="I18" s="4">
        <v>11</v>
      </c>
      <c r="J18" s="64">
        <f t="shared" si="0"/>
        <v>20</v>
      </c>
      <c r="K18" s="5">
        <v>29381</v>
      </c>
      <c r="L18" s="4">
        <v>18393</v>
      </c>
      <c r="M18" s="10">
        <v>732</v>
      </c>
      <c r="N18" s="8">
        <v>38715</v>
      </c>
      <c r="O18" s="6">
        <v>1541</v>
      </c>
      <c r="P18" s="6">
        <v>1050</v>
      </c>
      <c r="Q18" s="6">
        <v>392</v>
      </c>
      <c r="R18" s="6">
        <v>6457</v>
      </c>
      <c r="S18" s="6">
        <v>429</v>
      </c>
      <c r="T18" s="6">
        <f t="shared" si="1"/>
        <v>48584</v>
      </c>
      <c r="U18" s="95"/>
    </row>
    <row r="19" spans="1:21" ht="27" customHeight="1" thickBot="1">
      <c r="A19" s="65" t="s">
        <v>38</v>
      </c>
      <c r="B19" s="2"/>
      <c r="C19" s="11">
        <v>1</v>
      </c>
      <c r="D19" s="2">
        <v>2</v>
      </c>
      <c r="E19" s="54">
        <v>30</v>
      </c>
      <c r="F19" s="71">
        <v>0</v>
      </c>
      <c r="G19" s="72">
        <v>0</v>
      </c>
      <c r="H19" s="72">
        <v>8</v>
      </c>
      <c r="I19" s="72">
        <v>5</v>
      </c>
      <c r="J19" s="73">
        <f t="shared" si="0"/>
        <v>13</v>
      </c>
      <c r="K19" s="2">
        <v>10205</v>
      </c>
      <c r="L19" s="1">
        <v>13384</v>
      </c>
      <c r="M19" s="9">
        <v>661</v>
      </c>
      <c r="N19" s="7">
        <v>19851</v>
      </c>
      <c r="O19" s="3">
        <v>596</v>
      </c>
      <c r="P19" s="3">
        <v>746</v>
      </c>
      <c r="Q19" s="3">
        <v>106</v>
      </c>
      <c r="R19" s="3">
        <v>2793</v>
      </c>
      <c r="S19" s="3">
        <v>168</v>
      </c>
      <c r="T19" s="3">
        <f t="shared" si="1"/>
        <v>24260</v>
      </c>
      <c r="U19" s="95"/>
    </row>
    <row r="20" spans="1:21" ht="35.1" customHeight="1" thickBot="1">
      <c r="A20" s="51" t="s">
        <v>69</v>
      </c>
      <c r="B20" s="47">
        <f>SUM(B7:B19)</f>
        <v>6</v>
      </c>
      <c r="C20" s="47">
        <f t="shared" ref="C20:T20" si="2">SUM(C7:C19)</f>
        <v>14</v>
      </c>
      <c r="D20" s="47">
        <f t="shared" si="2"/>
        <v>35</v>
      </c>
      <c r="E20" s="47">
        <f t="shared" si="2"/>
        <v>1103</v>
      </c>
      <c r="F20" s="68">
        <f t="shared" si="2"/>
        <v>8</v>
      </c>
      <c r="G20" s="68">
        <f t="shared" si="2"/>
        <v>15</v>
      </c>
      <c r="H20" s="68">
        <f t="shared" si="2"/>
        <v>116</v>
      </c>
      <c r="I20" s="68">
        <f t="shared" si="2"/>
        <v>97</v>
      </c>
      <c r="J20" s="68">
        <f t="shared" si="2"/>
        <v>236</v>
      </c>
      <c r="K20" s="47">
        <f t="shared" si="2"/>
        <v>268238</v>
      </c>
      <c r="L20" s="47">
        <f t="shared" si="2"/>
        <v>227026</v>
      </c>
      <c r="M20" s="47">
        <f t="shared" si="2"/>
        <v>7691</v>
      </c>
      <c r="N20" s="47">
        <f t="shared" si="2"/>
        <v>425475</v>
      </c>
      <c r="O20" s="47">
        <f t="shared" si="2"/>
        <v>13661</v>
      </c>
      <c r="P20" s="47">
        <f t="shared" si="2"/>
        <v>8341</v>
      </c>
      <c r="Q20" s="47">
        <f t="shared" si="2"/>
        <v>2396</v>
      </c>
      <c r="R20" s="47">
        <f t="shared" si="2"/>
        <v>50750</v>
      </c>
      <c r="S20" s="47">
        <f t="shared" si="2"/>
        <v>3385</v>
      </c>
      <c r="T20" s="47">
        <f t="shared" si="2"/>
        <v>504008</v>
      </c>
      <c r="U20" s="95"/>
    </row>
    <row r="21" spans="1:21" ht="27" customHeight="1" thickBot="1">
      <c r="A21" s="52" t="s">
        <v>64</v>
      </c>
      <c r="B21" s="48"/>
      <c r="C21" s="49"/>
      <c r="D21" s="49"/>
      <c r="E21" s="49"/>
      <c r="F21" s="79">
        <v>3</v>
      </c>
      <c r="G21" s="79">
        <v>3</v>
      </c>
      <c r="H21" s="79">
        <v>14</v>
      </c>
      <c r="I21" s="79">
        <v>114</v>
      </c>
      <c r="J21" s="79">
        <f>SUM(F21:I21)</f>
        <v>134</v>
      </c>
      <c r="K21" s="136"/>
      <c r="L21" s="136"/>
      <c r="M21" s="136"/>
      <c r="N21" s="136"/>
      <c r="O21" s="136"/>
      <c r="P21" s="136"/>
      <c r="Q21" s="136"/>
      <c r="R21" s="136"/>
      <c r="S21" s="136"/>
      <c r="T21" s="150"/>
      <c r="U21" s="95"/>
    </row>
    <row r="22" spans="1:21" ht="32.1" customHeight="1" thickBot="1">
      <c r="A22" s="53" t="s">
        <v>39</v>
      </c>
      <c r="B22" s="78">
        <f>B20+'غرب استان در شهریور 98-2'!B23</f>
        <v>9</v>
      </c>
      <c r="C22" s="78">
        <f>C20+'غرب استان در شهریور 98-2'!C23</f>
        <v>30</v>
      </c>
      <c r="D22" s="78">
        <f>D20+'غرب استان در شهریور 98-2'!D23</f>
        <v>70</v>
      </c>
      <c r="E22" s="78">
        <f>E20+'غرب استان در شهریور 98-2'!E23</f>
        <v>2742</v>
      </c>
      <c r="F22" s="78">
        <f>F20+F21+'غرب استان در شهریور 98-2'!F23</f>
        <v>20</v>
      </c>
      <c r="G22" s="78">
        <f>G20+G21+'غرب استان در شهریور 98-2'!G23</f>
        <v>49</v>
      </c>
      <c r="H22" s="78">
        <f>H20+H21+'غرب استان در شهریور 98-2'!H23</f>
        <v>252</v>
      </c>
      <c r="I22" s="78">
        <f>I20+I21+'غرب استان در شهریور 98-2'!I23</f>
        <v>339</v>
      </c>
      <c r="J22" s="78">
        <f>J20+J21+'غرب استان در شهریور 98-2'!J23</f>
        <v>660</v>
      </c>
      <c r="K22" s="78">
        <f>K20+'غرب استان در شهریور 98-2'!K23</f>
        <v>737674</v>
      </c>
      <c r="L22" s="78">
        <f>L20+'غرب استان در شهریور 98-2'!L23</f>
        <v>519326</v>
      </c>
      <c r="M22" s="78">
        <f>M20+'غرب استان در شهریور 98-2'!M23</f>
        <v>17627</v>
      </c>
      <c r="N22" s="78">
        <f>N20+'غرب استان در شهریور 98-2'!N23</f>
        <v>1078009</v>
      </c>
      <c r="O22" s="78">
        <f>O20+'غرب استان در شهریور 98-2'!O23</f>
        <v>36447</v>
      </c>
      <c r="P22" s="78">
        <f>P20+'غرب استان در شهریور 98-2'!P23</f>
        <v>18562</v>
      </c>
      <c r="Q22" s="78">
        <f>Q20+'غرب استان در شهریور 98-2'!Q23</f>
        <v>7247</v>
      </c>
      <c r="R22" s="78">
        <f>R20+'غرب استان در شهریور 98-2'!R23</f>
        <v>131957</v>
      </c>
      <c r="S22" s="78">
        <f>S20+'غرب استان در شهریور 98-2'!S23</f>
        <v>8733</v>
      </c>
      <c r="T22" s="78">
        <f>T20+'غرب استان در شهریور 98-2'!T23</f>
        <v>1280955</v>
      </c>
      <c r="U22" s="96"/>
    </row>
  </sheetData>
  <mergeCells count="28">
    <mergeCell ref="N4:T4"/>
    <mergeCell ref="B5:B6"/>
    <mergeCell ref="C5:C6"/>
    <mergeCell ref="F5:F6"/>
    <mergeCell ref="G5:G6"/>
    <mergeCell ref="H5:H6"/>
    <mergeCell ref="I5:I6"/>
    <mergeCell ref="B4:C4"/>
    <mergeCell ref="D4:D6"/>
    <mergeCell ref="E4:E6"/>
    <mergeCell ref="F4:J4"/>
    <mergeCell ref="K4:M4"/>
    <mergeCell ref="U4:U22"/>
    <mergeCell ref="A4:A6"/>
    <mergeCell ref="A1:U1"/>
    <mergeCell ref="A2:U2"/>
    <mergeCell ref="A3:U3"/>
    <mergeCell ref="R5:R6"/>
    <mergeCell ref="S5:S6"/>
    <mergeCell ref="T5:T6"/>
    <mergeCell ref="K21:T21"/>
    <mergeCell ref="K5:L5"/>
    <mergeCell ref="M5:M6"/>
    <mergeCell ref="N5:N6"/>
    <mergeCell ref="O5:O6"/>
    <mergeCell ref="P5:P6"/>
    <mergeCell ref="Q5:Q6"/>
    <mergeCell ref="J5:J6"/>
  </mergeCells>
  <printOptions horizontalCentered="1" verticalCentered="1"/>
  <pageMargins left="3.937007874015748E-2" right="3.937007874015748E-2" top="0" bottom="0" header="0" footer="0"/>
  <pageSetup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شهریور 98-1</vt:lpstr>
      <vt:lpstr>غرب استان در شهریور 98-2</vt:lpstr>
      <vt:lpstr>شرق استان در شهریور 98-1 </vt:lpstr>
      <vt:lpstr>شرق استان در شهریور 98-2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2019-10-05T10:47:48Z</cp:lastPrinted>
  <dcterms:created xsi:type="dcterms:W3CDTF">2016-09-26T08:37:22Z</dcterms:created>
  <dcterms:modified xsi:type="dcterms:W3CDTF">2020-06-02T10:26:19Z</dcterms:modified>
</cp:coreProperties>
</file>