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7-1403\"/>
    </mc:Choice>
  </mc:AlternateContent>
  <bookViews>
    <workbookView xWindow="0" yWindow="0" windowWidth="2160" windowHeight="0" tabRatio="889"/>
  </bookViews>
  <sheets>
    <sheet name="غرب استان در مهر 1403-1" sheetId="7" r:id="rId1"/>
    <sheet name="غرب استان در مهر 1403-2" sheetId="2" r:id="rId2"/>
    <sheet name="شرق استان در مهر 1403-1 " sheetId="5" r:id="rId3"/>
    <sheet name="شرق استان در مهر 1403-2" sheetId="6" r:id="rId4"/>
  </sheets>
  <calcPr calcId="162913"/>
</workbook>
</file>

<file path=xl/calcChain.xml><?xml version="1.0" encoding="utf-8"?>
<calcChain xmlns="http://schemas.openxmlformats.org/spreadsheetml/2006/main">
  <c r="J20" i="6" l="1"/>
  <c r="K20" i="6"/>
  <c r="L20" i="6"/>
  <c r="E19" i="5" l="1"/>
  <c r="F19" i="5"/>
  <c r="G19" i="5"/>
  <c r="C19" i="5"/>
  <c r="D19" i="5"/>
  <c r="H25" i="7" l="1"/>
  <c r="I24" i="2" l="1"/>
  <c r="I17" i="2"/>
  <c r="I22" i="2"/>
  <c r="B25" i="7" l="1"/>
  <c r="S9" i="2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7" i="2"/>
  <c r="H19" i="5" l="1"/>
  <c r="H26" i="7" s="1"/>
  <c r="I19" i="5"/>
  <c r="J19" i="5"/>
  <c r="K19" i="5"/>
  <c r="L19" i="5"/>
  <c r="M19" i="5"/>
  <c r="H26" i="2" l="1"/>
  <c r="I27" i="2" l="1"/>
  <c r="E20" i="6" l="1"/>
  <c r="F20" i="6"/>
  <c r="G20" i="6"/>
  <c r="H20" i="6"/>
  <c r="R26" i="2" l="1"/>
  <c r="Q26" i="2"/>
  <c r="P26" i="2"/>
  <c r="O26" i="2"/>
  <c r="N26" i="2"/>
  <c r="M26" i="2"/>
  <c r="L26" i="2"/>
  <c r="K26" i="2"/>
  <c r="J26" i="2" l="1"/>
  <c r="B19" i="5" l="1"/>
  <c r="M25" i="7"/>
  <c r="M20" i="5" s="1"/>
  <c r="L25" i="7"/>
  <c r="L20" i="5" s="1"/>
  <c r="K25" i="7"/>
  <c r="K20" i="5" s="1"/>
  <c r="J25" i="7"/>
  <c r="J20" i="5" s="1"/>
  <c r="I25" i="7"/>
  <c r="I20" i="5" s="1"/>
  <c r="H20" i="5"/>
  <c r="G25" i="7"/>
  <c r="G20" i="5" s="1"/>
  <c r="F25" i="7"/>
  <c r="F20" i="5" s="1"/>
  <c r="E25" i="7"/>
  <c r="E20" i="5" s="1"/>
  <c r="D25" i="7"/>
  <c r="D20" i="5" s="1"/>
  <c r="C25" i="7"/>
  <c r="C20" i="5" s="1"/>
  <c r="E26" i="7" l="1"/>
  <c r="B20" i="5"/>
  <c r="M26" i="7"/>
  <c r="B26" i="7"/>
  <c r="D26" i="7"/>
  <c r="F26" i="7"/>
  <c r="J26" i="7"/>
  <c r="L26" i="7"/>
  <c r="C26" i="7"/>
  <c r="G26" i="7"/>
  <c r="I26" i="7"/>
  <c r="K26" i="7"/>
  <c r="S16" i="6"/>
  <c r="C26" i="2" l="1"/>
  <c r="D26" i="2"/>
  <c r="E26" i="2"/>
  <c r="E22" i="6" s="1"/>
  <c r="F26" i="2"/>
  <c r="F22" i="6" s="1"/>
  <c r="G26" i="2"/>
  <c r="G22" i="6" s="1"/>
  <c r="H22" i="6"/>
  <c r="B26" i="2"/>
  <c r="C20" i="6"/>
  <c r="D20" i="6"/>
  <c r="J28" i="2"/>
  <c r="K28" i="2"/>
  <c r="M20" i="6"/>
  <c r="M28" i="2" s="1"/>
  <c r="N20" i="6"/>
  <c r="N28" i="2" s="1"/>
  <c r="O20" i="6"/>
  <c r="O28" i="2" s="1"/>
  <c r="P20" i="6"/>
  <c r="Q20" i="6"/>
  <c r="Q28" i="2" s="1"/>
  <c r="R20" i="6"/>
  <c r="R28" i="2" s="1"/>
  <c r="B20" i="6"/>
  <c r="I16" i="6"/>
  <c r="L22" i="6" l="1"/>
  <c r="L28" i="2"/>
  <c r="P22" i="6"/>
  <c r="P28" i="2"/>
  <c r="C22" i="6"/>
  <c r="R22" i="6"/>
  <c r="J22" i="6"/>
  <c r="B22" i="6"/>
  <c r="D22" i="6"/>
  <c r="D28" i="2"/>
  <c r="C28" i="2"/>
  <c r="B28" i="2"/>
  <c r="K22" i="6"/>
  <c r="Q22" i="6"/>
  <c r="O22" i="6"/>
  <c r="M22" i="6"/>
  <c r="N22" i="6"/>
  <c r="G28" i="2"/>
  <c r="E28" i="2"/>
  <c r="H28" i="2"/>
  <c r="F28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I15" i="2"/>
  <c r="S8" i="2" l="1"/>
  <c r="I7" i="2"/>
  <c r="I8" i="2"/>
  <c r="I9" i="2"/>
  <c r="I10" i="2"/>
  <c r="I11" i="2"/>
  <c r="I12" i="2"/>
  <c r="I13" i="2"/>
  <c r="I14" i="2"/>
  <c r="I16" i="2"/>
  <c r="I18" i="2"/>
  <c r="I19" i="2"/>
  <c r="I20" i="2"/>
  <c r="I21" i="2"/>
  <c r="I23" i="2"/>
  <c r="I25" i="2"/>
  <c r="S26" i="2" l="1"/>
  <c r="I26" i="2"/>
  <c r="I22" i="6" s="1"/>
  <c r="S22" i="6" l="1"/>
  <c r="S28" i="2"/>
  <c r="I28" i="2"/>
</calcChain>
</file>

<file path=xl/comments1.xml><?xml version="1.0" encoding="utf-8"?>
<comments xmlns="http://schemas.openxmlformats.org/spreadsheetml/2006/main">
  <authors>
    <author>فرناز درخشش</author>
  </authors>
  <commentList>
    <comment ref="E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آمار این بخش در حال حاضر تفکیک نشده و در شهرستان مرجع لحاظ شده است. </t>
        </r>
      </text>
    </comment>
    <comment ref="L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  <comment ref="E23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آمار این بخش در حال حاضر تفکیک نشده و در شهرستان مرجع لحاظ شده است.</t>
        </r>
      </text>
    </comment>
    <comment ref="L23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</commentList>
</comments>
</file>

<file path=xl/comments2.xml><?xml version="1.0" encoding="utf-8"?>
<comments xmlns="http://schemas.openxmlformats.org/spreadsheetml/2006/main">
  <authors>
    <author>فرناز درخشش</author>
  </authors>
  <commentList>
    <comment ref="E18" authorId="0" shapeId="0">
      <text>
        <r>
          <rPr>
            <b/>
            <sz val="14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اتمام پروژه تبدیل سیم مسی به کابل خودنگهدار شهرستان مه ولات</t>
        </r>
      </text>
    </comment>
  </commentList>
</comments>
</file>

<file path=xl/sharedStrings.xml><?xml version="1.0" encoding="utf-8"?>
<sst xmlns="http://schemas.openxmlformats.org/spreadsheetml/2006/main" count="175" uniqueCount="84">
  <si>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</si>
  <si>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</si>
  <si>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</si>
  <si>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</si>
  <si>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</si>
  <si>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</si>
  <si>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</si>
  <si>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</si>
  <si>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</si>
  <si>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</si>
  <si>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</si>
  <si>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</si>
  <si>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</si>
  <si>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</si>
  <si>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</si>
  <si>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</si>
  <si>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</si>
  <si>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</si>
  <si>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</si>
  <si>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</si>
  <si>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</si>
  <si>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</si>
  <si>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</si>
  <si>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</si>
  <si>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</si>
  <si>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</si>
  <si>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</si>
  <si>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</si>
  <si>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</si>
  <si>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</si>
  <si>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</si>
  <si>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</si>
  <si>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</si>
  <si>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</si>
  <si>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</si>
  <si>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</si>
  <si>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</si>
  <si>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</si>
  <si>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</si>
  <si>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</si>
  <si>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</si>
  <si>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</si>
  <si>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</si>
  <si>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</si>
  <si>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</si>
  <si>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</si>
  <si>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</si>
  <si>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</si>
  <si>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</si>
  <si>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</si>
  <si>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</si>
  <si>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</si>
  <si>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</si>
  <si>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</si>
  <si>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</si>
  <si>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</si>
  <si>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</si>
  <si>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</si>
  <si>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</si>
  <si>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</si>
  <si>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</si>
  <si>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</si>
  <si>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</si>
  <si>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</si>
  <si>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</si>
  <si>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</si>
  <si>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</si>
  <si>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</si>
  <si>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</si>
  <si>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</si>
  <si>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</si>
  <si>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</si>
  <si>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</si>
  <si>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</si>
  <si>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</si>
  <si>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</si>
  <si>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</si>
  <si>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</si>
  <si>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</si>
  <si>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میان جلگه</t>
  </si>
  <si>
    <t>ششتمد</t>
  </si>
  <si>
    <t>کوهسرخ</t>
  </si>
  <si>
    <t>خلاصه اطلاعات آماري در پايان  مهر  1403</t>
  </si>
  <si>
    <t>خلاصه اطلاعات آماري در پايان   مهر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</si>
</sst>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7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  <font>
      <sz val="9"/>
      <color indexed="8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theme="1"/>
      <name val="B Nazanin"/>
      <charset val="178"/>
    </font>
    <font>
      <b/>
      <sz val="14"/>
      <color indexed="8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  <fill>
      <patternFill patternType="solid">
        <fgColor rgb="FFD5FFF1"/>
        <bgColor indexed="64"/>
      </patternFill>
    </fill>
    <fill>
      <patternFill patternType="solid">
        <fgColor rgb="FFB3FFFF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/>
      <top style="thin">
        <color rgb="FF92D050"/>
      </top>
      <bottom style="thin">
        <color rgb="FF92D050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00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1" fontId="20" fillId="37" borderId="31" xfId="1" applyNumberFormat="1" applyFont="1" applyFill="1" applyBorder="1" applyAlignment="1">
      <alignment horizontal="center" vertical="center" wrapText="1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4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6" xfId="1" applyFont="1" applyFill="1" applyBorder="1" applyAlignment="1">
      <alignment horizontal="center" vertical="center" wrapText="1" readingOrder="2"/>
    </xf>
    <xf numFmtId="0" fontId="19" fillId="3" borderId="55" xfId="1" applyFont="1" applyFill="1" applyBorder="1" applyAlignment="1">
      <alignment horizontal="center" vertical="center" wrapText="1" readingOrder="2"/>
    </xf>
    <xf numFmtId="0" fontId="13" fillId="4" borderId="57" xfId="1" applyFont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1" fillId="5" borderId="62" xfId="1" applyFont="1" applyFill="1" applyBorder="1" applyAlignment="1">
      <alignment horizontal="center" vertical="center" wrapText="1" readingOrder="2"/>
    </xf>
    <xf numFmtId="0" fontId="11" fillId="2" borderId="62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67" xfId="1" applyFont="1" applyFill="1" applyBorder="1" applyAlignment="1">
      <alignment horizontal="center" vertical="center" wrapText="1" readingOrder="2"/>
    </xf>
    <xf numFmtId="0" fontId="17" fillId="5" borderId="68" xfId="1" applyFont="1" applyFill="1" applyBorder="1" applyAlignment="1">
      <alignment horizontal="center" vertical="center" wrapText="1" readingOrder="2"/>
    </xf>
    <xf numFmtId="0" fontId="18" fillId="0" borderId="69" xfId="1" applyFont="1" applyFill="1" applyBorder="1" applyAlignment="1">
      <alignment horizontal="center" vertical="center" wrapText="1" readingOrder="2"/>
    </xf>
    <xf numFmtId="0" fontId="16" fillId="5" borderId="70" xfId="1" applyFont="1" applyFill="1" applyBorder="1" applyAlignment="1">
      <alignment horizontal="center" vertical="center" wrapText="1" readingOrder="2"/>
    </xf>
    <xf numFmtId="0" fontId="16" fillId="0" borderId="71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1" xfId="1" applyFont="1" applyFill="1" applyBorder="1" applyAlignment="1">
      <alignment horizontal="center" vertical="center" wrapText="1" readingOrder="2"/>
    </xf>
    <xf numFmtId="0" fontId="17" fillId="5" borderId="56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79" xfId="1" applyFont="1" applyFill="1" applyBorder="1" applyAlignment="1">
      <alignment horizontal="center" vertical="center" wrapText="1" readingOrder="2"/>
    </xf>
    <xf numFmtId="0" fontId="17" fillId="3" borderId="8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49" xfId="1" applyFont="1" applyFill="1" applyBorder="1" applyAlignment="1">
      <alignment horizontal="center" vertical="center" wrapText="1" readingOrder="2"/>
    </xf>
    <xf numFmtId="0" fontId="18" fillId="0" borderId="49" xfId="1" applyFont="1" applyFill="1" applyBorder="1" applyAlignment="1">
      <alignment horizontal="center" vertical="center" wrapText="1" readingOrder="2"/>
    </xf>
    <xf numFmtId="0" fontId="16" fillId="5" borderId="91" xfId="1" applyFont="1" applyFill="1" applyBorder="1" applyAlignment="1">
      <alignment horizontal="center" vertical="center" wrapText="1" readingOrder="2"/>
    </xf>
    <xf numFmtId="0" fontId="16" fillId="0" borderId="92" xfId="1" applyFont="1" applyFill="1" applyBorder="1" applyAlignment="1">
      <alignment horizontal="center" vertical="center" wrapText="1" readingOrder="2"/>
    </xf>
    <xf numFmtId="0" fontId="19" fillId="3" borderId="95" xfId="1" applyFont="1" applyFill="1" applyBorder="1" applyAlignment="1">
      <alignment horizontal="center" vertical="center" wrapText="1" readingOrder="2"/>
    </xf>
    <xf numFmtId="0" fontId="13" fillId="4" borderId="96" xfId="1" applyFont="1" applyFill="1" applyBorder="1" applyAlignment="1">
      <alignment horizontal="center" vertical="center" wrapText="1"/>
    </xf>
    <xf numFmtId="0" fontId="23" fillId="4" borderId="97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4" xfId="1" applyFont="1" applyFill="1" applyBorder="1" applyAlignment="1">
      <alignment horizontal="center" vertical="center" wrapText="1"/>
    </xf>
    <xf numFmtId="0" fontId="63" fillId="5" borderId="62" xfId="1" applyFont="1" applyFill="1" applyBorder="1" applyAlignment="1">
      <alignment horizontal="center" vertical="center" wrapText="1" readingOrder="2"/>
    </xf>
    <xf numFmtId="0" fontId="63" fillId="2" borderId="62" xfId="1" applyFont="1" applyFill="1" applyBorder="1" applyAlignment="1">
      <alignment horizontal="center" vertical="center" wrapText="1" readingOrder="2"/>
    </xf>
    <xf numFmtId="0" fontId="17" fillId="5" borderId="102" xfId="1" applyFont="1" applyFill="1" applyBorder="1" applyAlignment="1">
      <alignment horizontal="center" vertical="center" wrapText="1" readingOrder="2"/>
    </xf>
    <xf numFmtId="0" fontId="17" fillId="5" borderId="105" xfId="1" applyFont="1" applyFill="1" applyBorder="1" applyAlignment="1">
      <alignment horizontal="center" vertical="center" wrapText="1" readingOrder="2"/>
    </xf>
    <xf numFmtId="0" fontId="17" fillId="5" borderId="107" xfId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3" xfId="0" applyFont="1" applyFill="1" applyBorder="1" applyAlignment="1">
      <alignment vertical="center"/>
    </xf>
    <xf numFmtId="0" fontId="11" fillId="38" borderId="62" xfId="1" applyFont="1" applyFill="1" applyBorder="1" applyAlignment="1">
      <alignment horizontal="center" vertical="center" wrapText="1" readingOrder="2"/>
    </xf>
    <xf numFmtId="1" fontId="20" fillId="38" borderId="19" xfId="1" applyNumberFormat="1" applyFont="1" applyFill="1" applyBorder="1" applyAlignment="1">
      <alignment horizontal="center" vertical="center" wrapText="1" readingOrder="2"/>
    </xf>
    <xf numFmtId="2" fontId="20" fillId="38" borderId="44" xfId="1" applyNumberFormat="1" applyFont="1" applyFill="1" applyBorder="1" applyAlignment="1">
      <alignment horizontal="center" vertical="center" wrapText="1" readingOrder="2"/>
    </xf>
    <xf numFmtId="2" fontId="20" fillId="38" borderId="45" xfId="1" applyNumberFormat="1" applyFont="1" applyFill="1" applyBorder="1" applyAlignment="1">
      <alignment horizontal="center" vertical="center" wrapText="1" readingOrder="2"/>
    </xf>
    <xf numFmtId="2" fontId="20" fillId="38" borderId="4" xfId="1" applyNumberFormat="1" applyFont="1" applyFill="1" applyBorder="1" applyAlignment="1">
      <alignment horizontal="center" vertical="center" wrapText="1" readingOrder="2"/>
    </xf>
    <xf numFmtId="1" fontId="20" fillId="38" borderId="44" xfId="1" applyNumberFormat="1" applyFont="1" applyFill="1" applyBorder="1" applyAlignment="1">
      <alignment horizontal="center" vertical="center" wrapText="1" readingOrder="2"/>
    </xf>
    <xf numFmtId="1" fontId="20" fillId="38" borderId="45" xfId="1" applyNumberFormat="1" applyFont="1" applyFill="1" applyBorder="1" applyAlignment="1">
      <alignment horizontal="center" vertical="center" wrapText="1" readingOrder="2"/>
    </xf>
    <xf numFmtId="0" fontId="18" fillId="39" borderId="12" xfId="1" applyFont="1" applyFill="1" applyBorder="1" applyAlignment="1">
      <alignment horizontal="center" vertical="center" wrapText="1" readingOrder="2"/>
    </xf>
    <xf numFmtId="0" fontId="18" fillId="39" borderId="11" xfId="1" applyFont="1" applyFill="1" applyBorder="1" applyAlignment="1">
      <alignment horizontal="center" vertical="center" wrapText="1" readingOrder="2"/>
    </xf>
    <xf numFmtId="0" fontId="18" fillId="39" borderId="16" xfId="1" applyFont="1" applyFill="1" applyBorder="1" applyAlignment="1">
      <alignment horizontal="center" vertical="center" wrapText="1" readingOrder="2"/>
    </xf>
    <xf numFmtId="0" fontId="16" fillId="39" borderId="91" xfId="1" applyFont="1" applyFill="1" applyBorder="1" applyAlignment="1">
      <alignment horizontal="center" vertical="center" wrapText="1" readingOrder="2"/>
    </xf>
    <xf numFmtId="0" fontId="18" fillId="39" borderId="14" xfId="1" applyFont="1" applyFill="1" applyBorder="1" applyAlignment="1">
      <alignment horizontal="center" vertical="center" wrapText="1" readingOrder="2"/>
    </xf>
    <xf numFmtId="0" fontId="18" fillId="39" borderId="13" xfId="1" applyFont="1" applyFill="1" applyBorder="1" applyAlignment="1">
      <alignment horizontal="center" vertical="center" wrapText="1" readingOrder="2"/>
    </xf>
    <xf numFmtId="0" fontId="17" fillId="39" borderId="49" xfId="1" applyFont="1" applyFill="1" applyBorder="1" applyAlignment="1">
      <alignment horizontal="center" vertical="center" wrapText="1" readingOrder="2"/>
    </xf>
    <xf numFmtId="0" fontId="18" fillId="39" borderId="49" xfId="1" applyFont="1" applyFill="1" applyBorder="1" applyAlignment="1">
      <alignment horizontal="center" vertical="center" wrapText="1" readingOrder="2"/>
    </xf>
    <xf numFmtId="0" fontId="16" fillId="39" borderId="95" xfId="1" applyFont="1" applyFill="1" applyBorder="1" applyAlignment="1">
      <alignment horizontal="center" vertical="center" wrapText="1" readingOrder="2"/>
    </xf>
    <xf numFmtId="0" fontId="17" fillId="39" borderId="50" xfId="1" applyFont="1" applyFill="1" applyBorder="1" applyAlignment="1">
      <alignment horizontal="center" vertical="center" wrapText="1" readingOrder="2"/>
    </xf>
    <xf numFmtId="0" fontId="17" fillId="39" borderId="17" xfId="1" applyFont="1" applyFill="1" applyBorder="1" applyAlignment="1">
      <alignment horizontal="center" vertical="center" wrapText="1" readingOrder="2"/>
    </xf>
    <xf numFmtId="0" fontId="17" fillId="39" borderId="51" xfId="1" applyFont="1" applyFill="1" applyBorder="1" applyAlignment="1">
      <alignment horizontal="center" vertical="center" wrapText="1" readingOrder="2"/>
    </xf>
    <xf numFmtId="0" fontId="17" fillId="39" borderId="52" xfId="1" applyFont="1" applyFill="1" applyBorder="1" applyAlignment="1">
      <alignment horizontal="center" vertical="center" wrapText="1" readingOrder="2"/>
    </xf>
    <xf numFmtId="0" fontId="17" fillId="39" borderId="53" xfId="1" applyFont="1" applyFill="1" applyBorder="1" applyAlignment="1">
      <alignment horizontal="center" vertical="center" wrapText="1" readingOrder="2"/>
    </xf>
    <xf numFmtId="0" fontId="11" fillId="39" borderId="62" xfId="1" applyFont="1" applyFill="1" applyBorder="1" applyAlignment="1">
      <alignment horizontal="center" vertical="center" wrapText="1" readingOrder="2"/>
    </xf>
    <xf numFmtId="1" fontId="20" fillId="39" borderId="19" xfId="1" applyNumberFormat="1" applyFont="1" applyFill="1" applyBorder="1" applyAlignment="1">
      <alignment horizontal="center" vertical="center" wrapText="1" readingOrder="2"/>
    </xf>
    <xf numFmtId="2" fontId="20" fillId="39" borderId="44" xfId="1" applyNumberFormat="1" applyFont="1" applyFill="1" applyBorder="1" applyAlignment="1">
      <alignment horizontal="center" vertical="center" wrapText="1" readingOrder="2"/>
    </xf>
    <xf numFmtId="2" fontId="20" fillId="39" borderId="45" xfId="1" applyNumberFormat="1" applyFont="1" applyFill="1" applyBorder="1" applyAlignment="1">
      <alignment horizontal="center" vertical="center" wrapText="1" readingOrder="2"/>
    </xf>
    <xf numFmtId="1" fontId="20" fillId="39" borderId="44" xfId="1" applyNumberFormat="1" applyFont="1" applyFill="1" applyBorder="1" applyAlignment="1">
      <alignment horizontal="center" vertical="center" wrapText="1" readingOrder="2"/>
    </xf>
    <xf numFmtId="1" fontId="20" fillId="39" borderId="45" xfId="1" applyNumberFormat="1" applyFont="1" applyFill="1" applyBorder="1" applyAlignment="1">
      <alignment horizontal="center" vertical="center" wrapText="1" readingOrder="2"/>
    </xf>
    <xf numFmtId="0" fontId="16" fillId="38" borderId="92" xfId="1" applyFont="1" applyFill="1" applyBorder="1" applyAlignment="1">
      <alignment horizontal="center" vertical="center" wrapText="1" readingOrder="2"/>
    </xf>
    <xf numFmtId="0" fontId="18" fillId="38" borderId="12" xfId="1" applyFont="1" applyFill="1" applyBorder="1" applyAlignment="1">
      <alignment horizontal="center" vertical="center" wrapText="1" readingOrder="2"/>
    </xf>
    <xf numFmtId="0" fontId="18" fillId="38" borderId="16" xfId="1" applyFont="1" applyFill="1" applyBorder="1" applyAlignment="1">
      <alignment horizontal="center" vertical="center" wrapText="1" readingOrder="2"/>
    </xf>
    <xf numFmtId="0" fontId="18" fillId="38" borderId="11" xfId="1" applyFont="1" applyFill="1" applyBorder="1" applyAlignment="1">
      <alignment horizontal="center" vertical="center" wrapText="1" readingOrder="2"/>
    </xf>
    <xf numFmtId="0" fontId="18" fillId="38" borderId="14" xfId="1" applyFont="1" applyFill="1" applyBorder="1" applyAlignment="1">
      <alignment horizontal="center" vertical="center" wrapText="1" readingOrder="2"/>
    </xf>
    <xf numFmtId="0" fontId="18" fillId="38" borderId="13" xfId="1" applyFont="1" applyFill="1" applyBorder="1" applyAlignment="1">
      <alignment horizontal="center" vertical="center" wrapText="1" readingOrder="2"/>
    </xf>
    <xf numFmtId="0" fontId="18" fillId="38" borderId="49" xfId="1" applyFont="1" applyFill="1" applyBorder="1" applyAlignment="1">
      <alignment horizontal="center" vertical="center" wrapText="1" readingOrder="2"/>
    </xf>
    <xf numFmtId="0" fontId="16" fillId="38" borderId="93" xfId="1" applyFont="1" applyFill="1" applyBorder="1" applyAlignment="1">
      <alignment horizontal="center" vertical="center" wrapText="1" readingOrder="2"/>
    </xf>
    <xf numFmtId="0" fontId="18" fillId="38" borderId="50" xfId="1" applyFont="1" applyFill="1" applyBorder="1" applyAlignment="1">
      <alignment horizontal="center" vertical="center" wrapText="1" readingOrder="2"/>
    </xf>
    <xf numFmtId="0" fontId="18" fillId="38" borderId="17" xfId="1" applyFont="1" applyFill="1" applyBorder="1" applyAlignment="1">
      <alignment horizontal="center" vertical="center" wrapText="1" readingOrder="2"/>
    </xf>
    <xf numFmtId="0" fontId="18" fillId="38" borderId="51" xfId="1" applyFont="1" applyFill="1" applyBorder="1" applyAlignment="1">
      <alignment horizontal="center" vertical="center" wrapText="1" readingOrder="2"/>
    </xf>
    <xf numFmtId="0" fontId="18" fillId="38" borderId="52" xfId="1" applyFont="1" applyFill="1" applyBorder="1" applyAlignment="1">
      <alignment horizontal="center" vertical="center" wrapText="1" readingOrder="2"/>
    </xf>
    <xf numFmtId="0" fontId="18" fillId="38" borderId="53" xfId="1" applyFont="1" applyFill="1" applyBorder="1" applyAlignment="1">
      <alignment horizontal="center" vertical="center" wrapText="1" readingOrder="2"/>
    </xf>
    <xf numFmtId="0" fontId="17" fillId="38" borderId="49" xfId="1" applyFont="1" applyFill="1" applyBorder="1" applyAlignment="1">
      <alignment horizontal="center" vertical="center" wrapText="1" readingOrder="2"/>
    </xf>
    <xf numFmtId="1" fontId="68" fillId="38" borderId="62" xfId="1" applyNumberFormat="1" applyFont="1" applyFill="1" applyBorder="1" applyAlignment="1">
      <alignment horizontal="center" vertical="center" wrapText="1" readingOrder="2"/>
    </xf>
    <xf numFmtId="0" fontId="9" fillId="0" borderId="59" xfId="0" applyFont="1" applyBorder="1" applyAlignment="1">
      <alignment horizontal="center" vertical="center" textRotation="90"/>
    </xf>
    <xf numFmtId="0" fontId="9" fillId="0" borderId="60" xfId="0" applyFont="1" applyBorder="1" applyAlignment="1">
      <alignment horizontal="center" vertical="center" textRotation="90"/>
    </xf>
    <xf numFmtId="0" fontId="9" fillId="0" borderId="61" xfId="0" applyFont="1" applyBorder="1" applyAlignment="1">
      <alignment horizontal="center" vertical="center" textRotation="90"/>
    </xf>
    <xf numFmtId="0" fontId="42" fillId="2" borderId="59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2" fontId="20" fillId="39" borderId="108" xfId="1" applyNumberFormat="1" applyFont="1" applyFill="1" applyBorder="1" applyAlignment="1">
      <alignment horizontal="center" vertical="center" wrapText="1" readingOrder="2"/>
    </xf>
    <xf numFmtId="2" fontId="20" fillId="39" borderId="19" xfId="1" applyNumberFormat="1" applyFont="1" applyFill="1" applyBorder="1" applyAlignment="1">
      <alignment horizontal="center" vertical="center" wrapText="1" readingOrder="2"/>
    </xf>
    <xf numFmtId="2" fontId="20" fillId="39" borderId="45" xfId="1" applyNumberFormat="1" applyFont="1" applyFill="1" applyBorder="1" applyAlignment="1">
      <alignment horizontal="center" vertical="center" wrapText="1" readingOrder="2"/>
    </xf>
    <xf numFmtId="1" fontId="20" fillId="39" borderId="108" xfId="1" applyNumberFormat="1" applyFont="1" applyFill="1" applyBorder="1" applyAlignment="1">
      <alignment horizontal="center" vertical="center" wrapText="1" readingOrder="2"/>
    </xf>
    <xf numFmtId="1" fontId="20" fillId="39" borderId="45" xfId="1" applyNumberFormat="1" applyFont="1" applyFill="1" applyBorder="1" applyAlignment="1">
      <alignment horizontal="center" vertical="center" wrapText="1" readingOrder="2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9" fillId="2" borderId="86" xfId="1" applyFont="1" applyFill="1" applyBorder="1" applyAlignment="1">
      <alignment horizontal="center" vertical="center" wrapText="1" readingOrder="2"/>
    </xf>
    <xf numFmtId="0" fontId="9" fillId="2" borderId="84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100" xfId="1" applyFont="1" applyFill="1" applyBorder="1" applyAlignment="1">
      <alignment horizontal="center" vertical="center" wrapText="1" readingOrder="2"/>
    </xf>
    <xf numFmtId="0" fontId="17" fillId="3" borderId="99" xfId="1" applyFont="1" applyFill="1" applyBorder="1" applyAlignment="1">
      <alignment horizontal="center" vertical="center" wrapText="1" readingOrder="2"/>
    </xf>
    <xf numFmtId="0" fontId="9" fillId="2" borderId="106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 wrapText="1" readingOrder="2"/>
    </xf>
    <xf numFmtId="0" fontId="9" fillId="2" borderId="60" xfId="1" applyFont="1" applyFill="1" applyBorder="1" applyAlignment="1">
      <alignment horizontal="center" vertical="center" wrapText="1" readingOrder="2"/>
    </xf>
    <xf numFmtId="0" fontId="9" fillId="2" borderId="61" xfId="1" applyFont="1" applyFill="1" applyBorder="1" applyAlignment="1">
      <alignment horizontal="center" vertical="center" wrapText="1" readingOrder="2"/>
    </xf>
    <xf numFmtId="0" fontId="22" fillId="2" borderId="74" xfId="1" applyFont="1" applyFill="1" applyBorder="1" applyAlignment="1">
      <alignment horizontal="center" vertical="center" wrapText="1" readingOrder="2"/>
    </xf>
    <xf numFmtId="0" fontId="22" fillId="2" borderId="75" xfId="1" applyFont="1" applyFill="1" applyBorder="1" applyAlignment="1">
      <alignment horizontal="center" vertical="center" wrapText="1" readingOrder="2"/>
    </xf>
    <xf numFmtId="0" fontId="22" fillId="2" borderId="81" xfId="1" applyFont="1" applyFill="1" applyBorder="1" applyAlignment="1">
      <alignment horizontal="center" vertical="center" wrapText="1" readingOrder="2"/>
    </xf>
    <xf numFmtId="0" fontId="22" fillId="2" borderId="82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3" xfId="1" applyFont="1" applyFill="1" applyBorder="1" applyAlignment="1">
      <alignment horizontal="center" vertical="center" wrapText="1" readingOrder="2"/>
    </xf>
    <xf numFmtId="0" fontId="45" fillId="2" borderId="88" xfId="1" applyFont="1" applyFill="1" applyBorder="1" applyAlignment="1">
      <alignment horizontal="center" vertical="center" wrapText="1" readingOrder="2"/>
    </xf>
    <xf numFmtId="0" fontId="45" fillId="2" borderId="90" xfId="1" applyFont="1" applyFill="1" applyBorder="1" applyAlignment="1">
      <alignment horizontal="center" vertical="center" wrapText="1" readingOrder="2"/>
    </xf>
    <xf numFmtId="0" fontId="9" fillId="0" borderId="87" xfId="0" applyFont="1" applyBorder="1" applyAlignment="1">
      <alignment horizontal="center" vertical="center" textRotation="90"/>
    </xf>
    <xf numFmtId="0" fontId="9" fillId="0" borderId="89" xfId="0" applyFont="1" applyBorder="1" applyAlignment="1">
      <alignment horizontal="center" vertical="center" textRotation="90"/>
    </xf>
    <xf numFmtId="0" fontId="9" fillId="0" borderId="98" xfId="0" applyFont="1" applyBorder="1" applyAlignment="1">
      <alignment horizontal="center" vertical="center" textRotation="90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1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  <xf numFmtId="0" fontId="14" fillId="2" borderId="52" xfId="1" applyFont="1" applyFill="1" applyBorder="1" applyAlignment="1">
      <alignment horizontal="center" vertical="center" wrapText="1" readingOrder="2"/>
    </xf>
    <xf numFmtId="0" fontId="14" fillId="2" borderId="63" xfId="1" applyFont="1" applyFill="1" applyBorder="1" applyAlignment="1">
      <alignment horizontal="center" vertical="center" wrapText="1" readingOrder="2"/>
    </xf>
    <xf numFmtId="0" fontId="14" fillId="2" borderId="64" xfId="1" applyFont="1" applyFill="1" applyBorder="1" applyAlignment="1">
      <alignment horizontal="center" vertical="center" wrapText="1" readingOrder="2"/>
    </xf>
    <xf numFmtId="0" fontId="14" fillId="2" borderId="53" xfId="1" applyFont="1" applyFill="1" applyBorder="1" applyAlignment="1">
      <alignment horizontal="center" vertical="center" wrapText="1" readingOrder="2"/>
    </xf>
    <xf numFmtId="0" fontId="9" fillId="2" borderId="103" xfId="1" applyFont="1" applyFill="1" applyBorder="1" applyAlignment="1">
      <alignment horizontal="center" vertical="center" wrapText="1" readingOrder="2"/>
    </xf>
    <xf numFmtId="0" fontId="9" fillId="2" borderId="104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D5FFF1"/>
      <color rgb="FFBDFFE9"/>
      <color rgb="FF21FFB5"/>
      <color rgb="FFB3FFFF"/>
      <color rgb="FF66FFCC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rightToLeft="1" tabSelected="1" view="pageBreakPreview" topLeftCell="A4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0" t="s">
        <v>73</v>
      </c>
      <c r="B1" s="80"/>
      <c r="C1" s="80"/>
      <c r="D1" s="80"/>
      <c r="E1" s="142" t="s">
        <v>74</v>
      </c>
      <c r="F1" s="142"/>
      <c r="G1" s="142"/>
      <c r="H1" s="142"/>
      <c r="I1" s="142"/>
      <c r="J1" s="80"/>
      <c r="K1" s="80"/>
      <c r="L1" s="80"/>
      <c r="M1" s="80"/>
      <c r="N1" s="80"/>
    </row>
    <row r="2" spans="1:14" ht="39.950000000000003" customHeight="1" x14ac:dyDescent="0.2">
      <c r="A2" s="81" t="s">
        <v>75</v>
      </c>
      <c r="B2" s="81"/>
      <c r="C2" s="81"/>
      <c r="D2" s="81"/>
      <c r="E2" s="143" t="s">
        <v>77</v>
      </c>
      <c r="F2" s="143"/>
      <c r="G2" s="143"/>
      <c r="H2" s="143"/>
      <c r="I2" s="143"/>
      <c r="J2" s="81"/>
      <c r="K2" s="81"/>
      <c r="L2" s="81"/>
      <c r="M2" s="81"/>
      <c r="N2" s="81"/>
    </row>
    <row r="3" spans="1:14" ht="38.1" customHeight="1" thickBot="1" x14ac:dyDescent="0.25">
      <c r="A3" s="82" t="s">
        <v>76</v>
      </c>
      <c r="B3" s="82"/>
      <c r="C3" s="82"/>
      <c r="D3" s="82"/>
      <c r="E3" s="144" t="s">
        <v>82</v>
      </c>
      <c r="F3" s="144"/>
      <c r="G3" s="144"/>
      <c r="H3" s="144"/>
      <c r="I3" s="144"/>
      <c r="J3" s="82"/>
      <c r="K3" s="82"/>
      <c r="L3" s="82"/>
      <c r="M3" s="82"/>
      <c r="N3" s="82"/>
    </row>
    <row r="4" spans="1:14" ht="41.1" customHeight="1" thickBot="1" x14ac:dyDescent="0.25">
      <c r="A4" s="128" t="s">
        <v>69</v>
      </c>
      <c r="B4" s="130" t="s">
        <v>0</v>
      </c>
      <c r="C4" s="132" t="s">
        <v>1</v>
      </c>
      <c r="D4" s="133"/>
      <c r="E4" s="132" t="s">
        <v>2</v>
      </c>
      <c r="F4" s="134"/>
      <c r="G4" s="133"/>
      <c r="H4" s="135" t="s">
        <v>3</v>
      </c>
      <c r="I4" s="136"/>
      <c r="J4" s="135" t="s">
        <v>4</v>
      </c>
      <c r="K4" s="136"/>
      <c r="L4" s="132" t="s">
        <v>5</v>
      </c>
      <c r="M4" s="133"/>
      <c r="N4" s="125" t="s">
        <v>71</v>
      </c>
    </row>
    <row r="5" spans="1:14" ht="69" customHeight="1" thickBot="1" x14ac:dyDescent="0.25">
      <c r="A5" s="129"/>
      <c r="B5" s="131"/>
      <c r="C5" s="19" t="s">
        <v>6</v>
      </c>
      <c r="D5" s="18" t="s">
        <v>7</v>
      </c>
      <c r="E5" s="66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26"/>
    </row>
    <row r="6" spans="1:14" ht="26.1" customHeight="1" x14ac:dyDescent="0.2">
      <c r="A6" s="34" t="s">
        <v>13</v>
      </c>
      <c r="B6" s="16">
        <v>7133.2175287583195</v>
      </c>
      <c r="C6" s="74">
        <v>1158.3411800000008</v>
      </c>
      <c r="D6" s="76">
        <v>1.5216531546500001</v>
      </c>
      <c r="E6" s="74">
        <v>58.190244999999891</v>
      </c>
      <c r="F6" s="75">
        <v>479.46911366993027</v>
      </c>
      <c r="G6" s="76">
        <v>18.151800000000009</v>
      </c>
      <c r="H6" s="21">
        <v>1100</v>
      </c>
      <c r="I6" s="22">
        <v>1</v>
      </c>
      <c r="J6" s="21">
        <v>124840</v>
      </c>
      <c r="K6" s="22">
        <v>800</v>
      </c>
      <c r="L6" s="21">
        <v>5621</v>
      </c>
      <c r="M6" s="22">
        <v>13567</v>
      </c>
      <c r="N6" s="126"/>
    </row>
    <row r="7" spans="1:14" ht="26.1" customHeight="1" x14ac:dyDescent="0.2">
      <c r="A7" s="35" t="s">
        <v>14</v>
      </c>
      <c r="B7" s="15">
        <v>1802.0515495888615</v>
      </c>
      <c r="C7" s="77">
        <v>709.26954828873011</v>
      </c>
      <c r="D7" s="79">
        <v>1.21614743326</v>
      </c>
      <c r="E7" s="77">
        <v>81.371889999999979</v>
      </c>
      <c r="F7" s="78">
        <v>241.62719217760934</v>
      </c>
      <c r="G7" s="79">
        <v>2.0993299999999993</v>
      </c>
      <c r="H7" s="23">
        <v>676</v>
      </c>
      <c r="I7" s="24">
        <v>0</v>
      </c>
      <c r="J7" s="23">
        <v>75115</v>
      </c>
      <c r="K7" s="24">
        <v>0</v>
      </c>
      <c r="L7" s="23">
        <v>2495</v>
      </c>
      <c r="M7" s="24">
        <v>6687</v>
      </c>
      <c r="N7" s="126"/>
    </row>
    <row r="8" spans="1:14" ht="26.1" customHeight="1" x14ac:dyDescent="0.2">
      <c r="A8" s="34" t="s">
        <v>15</v>
      </c>
      <c r="B8" s="16">
        <v>1636.6928124098183</v>
      </c>
      <c r="C8" s="74">
        <v>705.91028808131</v>
      </c>
      <c r="D8" s="76">
        <v>1.7845803571500001</v>
      </c>
      <c r="E8" s="74">
        <v>96.845320000000029</v>
      </c>
      <c r="F8" s="75">
        <v>295.3116852816969</v>
      </c>
      <c r="G8" s="76">
        <v>1.6540999999999995</v>
      </c>
      <c r="H8" s="21">
        <v>799</v>
      </c>
      <c r="I8" s="22">
        <v>0</v>
      </c>
      <c r="J8" s="21">
        <v>97755</v>
      </c>
      <c r="K8" s="22">
        <v>0</v>
      </c>
      <c r="L8" s="21">
        <v>3805</v>
      </c>
      <c r="M8" s="22">
        <v>12899</v>
      </c>
      <c r="N8" s="126"/>
    </row>
    <row r="9" spans="1:14" ht="26.1" customHeight="1" x14ac:dyDescent="0.2">
      <c r="A9" s="35" t="s">
        <v>16</v>
      </c>
      <c r="B9" s="15">
        <v>2081.1192272534659</v>
      </c>
      <c r="C9" s="77">
        <v>794.64362441378012</v>
      </c>
      <c r="D9" s="79">
        <v>5.8517388518199995</v>
      </c>
      <c r="E9" s="77">
        <v>80.289539999999946</v>
      </c>
      <c r="F9" s="78">
        <v>334.06327921090423</v>
      </c>
      <c r="G9" s="79">
        <v>13.097662999999997</v>
      </c>
      <c r="H9" s="23">
        <v>1362</v>
      </c>
      <c r="I9" s="24">
        <v>0</v>
      </c>
      <c r="J9" s="23">
        <v>166675</v>
      </c>
      <c r="K9" s="24">
        <v>0</v>
      </c>
      <c r="L9" s="23">
        <v>2378</v>
      </c>
      <c r="M9" s="24">
        <v>13322</v>
      </c>
      <c r="N9" s="126"/>
    </row>
    <row r="10" spans="1:14" ht="26.1" customHeight="1" x14ac:dyDescent="0.2">
      <c r="A10" s="34" t="s">
        <v>17</v>
      </c>
      <c r="B10" s="16">
        <v>1119.8375177962616</v>
      </c>
      <c r="C10" s="74">
        <v>607.04554198006986</v>
      </c>
      <c r="D10" s="76">
        <v>2.8752693370099998</v>
      </c>
      <c r="E10" s="74">
        <v>39.905886666666646</v>
      </c>
      <c r="F10" s="75">
        <v>246.12152850027533</v>
      </c>
      <c r="G10" s="76">
        <v>0.4825000000000001</v>
      </c>
      <c r="H10" s="21">
        <v>875</v>
      </c>
      <c r="I10" s="22">
        <v>0</v>
      </c>
      <c r="J10" s="21">
        <v>86925</v>
      </c>
      <c r="K10" s="22">
        <v>0</v>
      </c>
      <c r="L10" s="21">
        <v>3029</v>
      </c>
      <c r="M10" s="22">
        <v>6884</v>
      </c>
      <c r="N10" s="126"/>
    </row>
    <row r="11" spans="1:14" ht="26.1" customHeight="1" x14ac:dyDescent="0.2">
      <c r="A11" s="35" t="s">
        <v>18</v>
      </c>
      <c r="B11" s="15">
        <v>1795.160195882982</v>
      </c>
      <c r="C11" s="77">
        <v>660.98710701745017</v>
      </c>
      <c r="D11" s="79">
        <v>0.99658907059000001</v>
      </c>
      <c r="E11" s="77">
        <v>172.25252500000005</v>
      </c>
      <c r="F11" s="78">
        <v>209.4130008954312</v>
      </c>
      <c r="G11" s="79">
        <v>1.3823666666666998</v>
      </c>
      <c r="H11" s="23">
        <v>532</v>
      </c>
      <c r="I11" s="24">
        <v>0</v>
      </c>
      <c r="J11" s="23">
        <v>55860</v>
      </c>
      <c r="K11" s="24">
        <v>0</v>
      </c>
      <c r="L11" s="23">
        <v>2939</v>
      </c>
      <c r="M11" s="24">
        <v>8912</v>
      </c>
      <c r="N11" s="126"/>
    </row>
    <row r="12" spans="1:14" ht="26.1" customHeight="1" x14ac:dyDescent="0.2">
      <c r="A12" s="34" t="s">
        <v>61</v>
      </c>
      <c r="B12" s="16">
        <v>3327.2294229862955</v>
      </c>
      <c r="C12" s="74">
        <v>698.81170916235988</v>
      </c>
      <c r="D12" s="76">
        <v>1.26320258044</v>
      </c>
      <c r="E12" s="74">
        <v>38.346326879449954</v>
      </c>
      <c r="F12" s="75">
        <v>257.42333060090726</v>
      </c>
      <c r="G12" s="76">
        <v>1.4114999999999998</v>
      </c>
      <c r="H12" s="21">
        <v>590</v>
      </c>
      <c r="I12" s="22">
        <v>0</v>
      </c>
      <c r="J12" s="21">
        <v>56648</v>
      </c>
      <c r="K12" s="22">
        <v>0</v>
      </c>
      <c r="L12" s="21">
        <v>3643</v>
      </c>
      <c r="M12" s="22">
        <v>4892</v>
      </c>
      <c r="N12" s="126"/>
    </row>
    <row r="13" spans="1:14" ht="26.1" customHeight="1" x14ac:dyDescent="0.2">
      <c r="A13" s="35" t="s">
        <v>19</v>
      </c>
      <c r="B13" s="15">
        <v>3766.1226394615719</v>
      </c>
      <c r="C13" s="77">
        <v>667.45929602722026</v>
      </c>
      <c r="D13" s="79">
        <v>3.84886792045</v>
      </c>
      <c r="E13" s="77">
        <v>170.67867000000007</v>
      </c>
      <c r="F13" s="78">
        <v>311.49717663681963</v>
      </c>
      <c r="G13" s="79">
        <v>22.162300000000002</v>
      </c>
      <c r="H13" s="23">
        <v>781</v>
      </c>
      <c r="I13" s="24">
        <v>0</v>
      </c>
      <c r="J13" s="23">
        <v>72670</v>
      </c>
      <c r="K13" s="24">
        <v>0</v>
      </c>
      <c r="L13" s="23">
        <v>4559</v>
      </c>
      <c r="M13" s="24">
        <v>12874</v>
      </c>
      <c r="N13" s="126"/>
    </row>
    <row r="14" spans="1:14" ht="26.1" customHeight="1" x14ac:dyDescent="0.2">
      <c r="A14" s="34" t="s">
        <v>63</v>
      </c>
      <c r="B14" s="16">
        <v>1110.2511395219844</v>
      </c>
      <c r="C14" s="74">
        <v>697.56624853408982</v>
      </c>
      <c r="D14" s="76">
        <v>5.317693425339999</v>
      </c>
      <c r="E14" s="74">
        <v>69.365593333333308</v>
      </c>
      <c r="F14" s="75">
        <v>182.14530635384105</v>
      </c>
      <c r="G14" s="76">
        <v>1.1319799999999998</v>
      </c>
      <c r="H14" s="21">
        <v>1061</v>
      </c>
      <c r="I14" s="22">
        <v>0</v>
      </c>
      <c r="J14" s="21">
        <v>144488</v>
      </c>
      <c r="K14" s="22">
        <v>0</v>
      </c>
      <c r="L14" s="21">
        <v>2117</v>
      </c>
      <c r="M14" s="22">
        <v>5448</v>
      </c>
      <c r="N14" s="126"/>
    </row>
    <row r="15" spans="1:14" ht="26.1" customHeight="1" x14ac:dyDescent="0.2">
      <c r="A15" s="83" t="s">
        <v>20</v>
      </c>
      <c r="B15" s="124">
        <v>7118.9330399522823</v>
      </c>
      <c r="C15" s="85">
        <v>1601.87107948987</v>
      </c>
      <c r="D15" s="86">
        <v>31.779816674290004</v>
      </c>
      <c r="E15" s="85">
        <v>222.16196876666652</v>
      </c>
      <c r="F15" s="87">
        <v>781.44846241740925</v>
      </c>
      <c r="G15" s="86">
        <v>114.74069000000007</v>
      </c>
      <c r="H15" s="88">
        <v>2063</v>
      </c>
      <c r="I15" s="89">
        <v>32</v>
      </c>
      <c r="J15" s="88">
        <v>300270</v>
      </c>
      <c r="K15" s="89">
        <v>26905</v>
      </c>
      <c r="L15" s="88">
        <v>7192</v>
      </c>
      <c r="M15" s="89">
        <v>26604</v>
      </c>
      <c r="N15" s="126"/>
    </row>
    <row r="16" spans="1:14" ht="26.1" customHeight="1" x14ac:dyDescent="0.2">
      <c r="A16" s="104" t="s">
        <v>80</v>
      </c>
      <c r="B16" s="105">
        <v>3021.3118897500417</v>
      </c>
      <c r="C16" s="106">
        <v>605</v>
      </c>
      <c r="D16" s="107">
        <v>0.6</v>
      </c>
      <c r="E16" s="137"/>
      <c r="F16" s="138"/>
      <c r="G16" s="139"/>
      <c r="H16" s="108">
        <v>418</v>
      </c>
      <c r="I16" s="109">
        <v>0</v>
      </c>
      <c r="J16" s="108">
        <v>35628</v>
      </c>
      <c r="K16" s="109">
        <v>0</v>
      </c>
      <c r="L16" s="140"/>
      <c r="M16" s="141"/>
      <c r="N16" s="126"/>
    </row>
    <row r="17" spans="1:14" ht="26.1" customHeight="1" x14ac:dyDescent="0.2">
      <c r="A17" s="34" t="s">
        <v>21</v>
      </c>
      <c r="B17" s="16">
        <v>2624.5984235656683</v>
      </c>
      <c r="C17" s="74">
        <v>753.43058106948013</v>
      </c>
      <c r="D17" s="76">
        <v>1.41998031076</v>
      </c>
      <c r="E17" s="74">
        <v>108.33881999999996</v>
      </c>
      <c r="F17" s="75">
        <v>243.0459816263878</v>
      </c>
      <c r="G17" s="76">
        <v>1.1249999999999996</v>
      </c>
      <c r="H17" s="21">
        <v>739</v>
      </c>
      <c r="I17" s="22">
        <v>0</v>
      </c>
      <c r="J17" s="21">
        <v>78895</v>
      </c>
      <c r="K17" s="22">
        <v>0</v>
      </c>
      <c r="L17" s="21">
        <v>2854</v>
      </c>
      <c r="M17" s="22">
        <v>6475</v>
      </c>
      <c r="N17" s="126"/>
    </row>
    <row r="18" spans="1:14" ht="26.1" customHeight="1" x14ac:dyDescent="0.2">
      <c r="A18" s="35" t="s">
        <v>22</v>
      </c>
      <c r="B18" s="15">
        <v>5072.9127301619255</v>
      </c>
      <c r="C18" s="77">
        <v>1633.4492334534204</v>
      </c>
      <c r="D18" s="79">
        <v>5.1766217553600002</v>
      </c>
      <c r="E18" s="77">
        <v>124.24222000000006</v>
      </c>
      <c r="F18" s="78">
        <v>778.37259044010193</v>
      </c>
      <c r="G18" s="79">
        <v>29.652260000000002</v>
      </c>
      <c r="H18" s="23">
        <v>1926</v>
      </c>
      <c r="I18" s="24">
        <v>6</v>
      </c>
      <c r="J18" s="23">
        <v>184085</v>
      </c>
      <c r="K18" s="24">
        <v>3860</v>
      </c>
      <c r="L18" s="23">
        <v>8503</v>
      </c>
      <c r="M18" s="24">
        <v>18162</v>
      </c>
      <c r="N18" s="126"/>
    </row>
    <row r="19" spans="1:14" ht="26.1" customHeight="1" x14ac:dyDescent="0.2">
      <c r="A19" s="34" t="s">
        <v>23</v>
      </c>
      <c r="B19" s="16">
        <v>1158.4464585448256</v>
      </c>
      <c r="C19" s="74">
        <v>509.66147018788979</v>
      </c>
      <c r="D19" s="76">
        <v>14.584689422199999</v>
      </c>
      <c r="E19" s="74">
        <v>196.36156699999995</v>
      </c>
      <c r="F19" s="75">
        <v>349.49427119617417</v>
      </c>
      <c r="G19" s="76">
        <v>54.088306000000017</v>
      </c>
      <c r="H19" s="21">
        <v>974</v>
      </c>
      <c r="I19" s="22">
        <v>20</v>
      </c>
      <c r="J19" s="21">
        <v>131920</v>
      </c>
      <c r="K19" s="22">
        <v>14250</v>
      </c>
      <c r="L19" s="21">
        <v>882</v>
      </c>
      <c r="M19" s="22">
        <v>19813</v>
      </c>
      <c r="N19" s="126"/>
    </row>
    <row r="20" spans="1:14" ht="26.1" customHeight="1" x14ac:dyDescent="0.2">
      <c r="A20" s="35" t="s">
        <v>24</v>
      </c>
      <c r="B20" s="15">
        <v>3505.3873276173363</v>
      </c>
      <c r="C20" s="77">
        <v>650.04193376634998</v>
      </c>
      <c r="D20" s="79">
        <v>0.82227727271000006</v>
      </c>
      <c r="E20" s="77">
        <v>82.238320000000058</v>
      </c>
      <c r="F20" s="78">
        <v>161.34384454256571</v>
      </c>
      <c r="G20" s="79">
        <v>0.99266000000000021</v>
      </c>
      <c r="H20" s="23">
        <v>385</v>
      </c>
      <c r="I20" s="24">
        <v>0</v>
      </c>
      <c r="J20" s="23">
        <v>30805</v>
      </c>
      <c r="K20" s="24">
        <v>0</v>
      </c>
      <c r="L20" s="23">
        <v>2721</v>
      </c>
      <c r="M20" s="24">
        <v>4280</v>
      </c>
      <c r="N20" s="126"/>
    </row>
    <row r="21" spans="1:14" ht="26.1" customHeight="1" x14ac:dyDescent="0.2">
      <c r="A21" s="34" t="s">
        <v>81</v>
      </c>
      <c r="B21" s="16">
        <v>2029.7269033024706</v>
      </c>
      <c r="C21" s="74">
        <v>330</v>
      </c>
      <c r="D21" s="76">
        <v>0.4</v>
      </c>
      <c r="E21" s="74">
        <v>157</v>
      </c>
      <c r="F21" s="75">
        <v>28</v>
      </c>
      <c r="G21" s="76">
        <v>4</v>
      </c>
      <c r="H21" s="21">
        <v>213</v>
      </c>
      <c r="I21" s="22">
        <v>0</v>
      </c>
      <c r="J21" s="21">
        <v>23028</v>
      </c>
      <c r="K21" s="22">
        <v>0</v>
      </c>
      <c r="L21" s="21">
        <v>4343</v>
      </c>
      <c r="M21" s="22">
        <v>1494</v>
      </c>
      <c r="N21" s="126"/>
    </row>
    <row r="22" spans="1:14" ht="26.1" customHeight="1" x14ac:dyDescent="0.2">
      <c r="A22" s="35" t="s">
        <v>59</v>
      </c>
      <c r="B22" s="15">
        <v>868.00709779431463</v>
      </c>
      <c r="C22" s="77">
        <v>648.58840377750016</v>
      </c>
      <c r="D22" s="79">
        <v>7.0687280462399995</v>
      </c>
      <c r="E22" s="77">
        <v>0</v>
      </c>
      <c r="F22" s="78">
        <v>490.71589999999998</v>
      </c>
      <c r="G22" s="79">
        <v>121.4785</v>
      </c>
      <c r="H22" s="23">
        <v>2035</v>
      </c>
      <c r="I22" s="24">
        <v>8</v>
      </c>
      <c r="J22" s="23">
        <v>226120</v>
      </c>
      <c r="K22" s="24">
        <v>4430</v>
      </c>
      <c r="L22" s="23">
        <v>4691</v>
      </c>
      <c r="M22" s="24">
        <v>10142</v>
      </c>
      <c r="N22" s="126"/>
    </row>
    <row r="23" spans="1:14" ht="26.1" customHeight="1" x14ac:dyDescent="0.2">
      <c r="A23" s="104" t="s">
        <v>79</v>
      </c>
      <c r="B23" s="105">
        <v>1960.7608674221794</v>
      </c>
      <c r="C23" s="106">
        <v>600</v>
      </c>
      <c r="D23" s="107">
        <v>0.8</v>
      </c>
      <c r="E23" s="137"/>
      <c r="F23" s="138"/>
      <c r="G23" s="139"/>
      <c r="H23" s="108">
        <v>438</v>
      </c>
      <c r="I23" s="109">
        <v>0</v>
      </c>
      <c r="J23" s="108">
        <v>47370</v>
      </c>
      <c r="K23" s="109">
        <v>0</v>
      </c>
      <c r="L23" s="140"/>
      <c r="M23" s="141"/>
      <c r="N23" s="126"/>
    </row>
    <row r="24" spans="1:14" ht="25.5" customHeight="1" thickBot="1" x14ac:dyDescent="0.25">
      <c r="A24" s="83" t="s">
        <v>25</v>
      </c>
      <c r="B24" s="84">
        <v>1286.1835776432965</v>
      </c>
      <c r="C24" s="85">
        <v>1258.90967070124</v>
      </c>
      <c r="D24" s="86">
        <v>24.516853675849994</v>
      </c>
      <c r="E24" s="85">
        <v>403.10812766666635</v>
      </c>
      <c r="F24" s="87">
        <v>993.03605425496426</v>
      </c>
      <c r="G24" s="86">
        <v>118.52465330000005</v>
      </c>
      <c r="H24" s="88">
        <v>2608</v>
      </c>
      <c r="I24" s="89">
        <v>36</v>
      </c>
      <c r="J24" s="88">
        <v>344466</v>
      </c>
      <c r="K24" s="89">
        <v>28500</v>
      </c>
      <c r="L24" s="88">
        <v>8898</v>
      </c>
      <c r="M24" s="89">
        <v>34137</v>
      </c>
      <c r="N24" s="126"/>
    </row>
    <row r="25" spans="1:14" ht="42" customHeight="1" thickBot="1" x14ac:dyDescent="0.25">
      <c r="A25" s="36" t="s">
        <v>65</v>
      </c>
      <c r="B25" s="25">
        <f>SUM(B6:B24)</f>
        <v>52417.950349413899</v>
      </c>
      <c r="C25" s="25">
        <f t="shared" ref="C25:F25" si="0">SUM(C6:C24)</f>
        <v>15290.986915950762</v>
      </c>
      <c r="D25" s="25">
        <f t="shared" si="0"/>
        <v>111.84470928811999</v>
      </c>
      <c r="E25" s="25">
        <f t="shared" si="0"/>
        <v>2100.697020312783</v>
      </c>
      <c r="F25" s="25">
        <f t="shared" si="0"/>
        <v>6382.5287178050185</v>
      </c>
      <c r="G25" s="25">
        <f>SUM(G6:G24)</f>
        <v>506.17560896666686</v>
      </c>
      <c r="H25" s="25">
        <f>SUM(H6:H24)</f>
        <v>19575</v>
      </c>
      <c r="I25" s="25">
        <f t="shared" ref="I25:M25" si="1">SUM(I6:I24)</f>
        <v>103</v>
      </c>
      <c r="J25" s="25">
        <f t="shared" si="1"/>
        <v>2283563</v>
      </c>
      <c r="K25" s="25">
        <f t="shared" si="1"/>
        <v>78745</v>
      </c>
      <c r="L25" s="25">
        <f t="shared" si="1"/>
        <v>70670</v>
      </c>
      <c r="M25" s="25">
        <f t="shared" si="1"/>
        <v>206592</v>
      </c>
      <c r="N25" s="126"/>
    </row>
    <row r="26" spans="1:14" ht="30" customHeight="1" thickBot="1" x14ac:dyDescent="0.25">
      <c r="A26" s="37" t="s">
        <v>38</v>
      </c>
      <c r="B26" s="38">
        <f>B25+'شرق استان در مهر 1403-1 '!B19</f>
        <v>107808.46331576789</v>
      </c>
      <c r="C26" s="38">
        <f>C25+'شرق استان در مهر 1403-1 '!C19</f>
        <v>29495.169368442635</v>
      </c>
      <c r="D26" s="38">
        <f>D25+'شرق استان در مهر 1403-1 '!D19</f>
        <v>165.70870334835001</v>
      </c>
      <c r="E26" s="38">
        <f>E25+'شرق استان در مهر 1403-1 '!E19</f>
        <v>4377.5328979827827</v>
      </c>
      <c r="F26" s="38">
        <f>F25+'شرق استان در مهر 1403-1 '!F19</f>
        <v>10616.183769518721</v>
      </c>
      <c r="G26" s="38">
        <f>G25+'شرق استان در مهر 1403-1 '!G19</f>
        <v>747.25681196666687</v>
      </c>
      <c r="H26" s="38">
        <f>H25+'شرق استان در مهر 1403-1 '!H19</f>
        <v>33355</v>
      </c>
      <c r="I26" s="38">
        <f>I25+'شرق استان در مهر 1403-1 '!I19</f>
        <v>135</v>
      </c>
      <c r="J26" s="38">
        <f>J25+'شرق استان در مهر 1403-1 '!J19</f>
        <v>3935363</v>
      </c>
      <c r="K26" s="38">
        <f>K25+'شرق استان در مهر 1403-1 '!K19</f>
        <v>100930</v>
      </c>
      <c r="L26" s="38">
        <f>L25+'شرق استان در مهر 1403-1 '!L19</f>
        <v>144525</v>
      </c>
      <c r="M26" s="38">
        <f>M25+'شرق استان در مهر 1403-1 '!M19</f>
        <v>369315</v>
      </c>
      <c r="N26" s="127"/>
    </row>
    <row r="27" spans="1:14" x14ac:dyDescent="0.2">
      <c r="J27" s="14"/>
      <c r="K27" s="14"/>
      <c r="L27" s="14"/>
      <c r="M27" s="14"/>
    </row>
    <row r="28" spans="1:14" x14ac:dyDescent="0.2">
      <c r="E28" s="13"/>
      <c r="F28" s="13"/>
      <c r="G28" s="13"/>
      <c r="H28" s="13"/>
      <c r="I28" s="13"/>
      <c r="J28" s="13"/>
      <c r="K28" s="13"/>
      <c r="L28" s="13"/>
      <c r="M28" s="13"/>
      <c r="N28" s="13"/>
    </row>
  </sheetData>
  <sortState ref="A6:M24">
    <sortCondition ref="A6:A24"/>
  </sortState>
  <mergeCells count="15">
    <mergeCell ref="E1:I1"/>
    <mergeCell ref="E2:I2"/>
    <mergeCell ref="E3:I3"/>
    <mergeCell ref="J4:K4"/>
    <mergeCell ref="L4:M4"/>
    <mergeCell ref="N4:N26"/>
    <mergeCell ref="A4:A5"/>
    <mergeCell ref="B4:B5"/>
    <mergeCell ref="C4:D4"/>
    <mergeCell ref="E4:G4"/>
    <mergeCell ref="H4:I4"/>
    <mergeCell ref="E16:G16"/>
    <mergeCell ref="L16:M16"/>
    <mergeCell ref="L23:M23"/>
    <mergeCell ref="E23:G23"/>
  </mergeCells>
  <printOptions horizontalCentered="1" verticalCentered="1"/>
  <pageMargins left="0" right="0" top="0" bottom="0" header="0" footer="0"/>
  <pageSetup paperSize="9" scale="7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rightToLeft="1" view="pageBreakPreview" zoomScale="70" zoomScaleNormal="60" zoomScaleSheetLayoutView="70" workbookViewId="0">
      <selection activeCell="A7" sqref="A7"/>
    </sheetView>
  </sheetViews>
  <sheetFormatPr defaultRowHeight="14.25" x14ac:dyDescent="0.2"/>
  <cols>
    <col min="1" max="1" width="11.25" customWidth="1"/>
    <col min="2" max="2" width="6.75" customWidth="1"/>
    <col min="3" max="3" width="7.75" customWidth="1"/>
    <col min="4" max="4" width="9.75" customWidth="1"/>
    <col min="5" max="5" width="6.75" customWidth="1"/>
    <col min="6" max="6" width="6.25" customWidth="1"/>
    <col min="7" max="7" width="6.75" customWidth="1"/>
    <col min="8" max="8" width="6.875" customWidth="1"/>
    <col min="9" max="9" width="6" customWidth="1"/>
    <col min="10" max="11" width="9.75" customWidth="1"/>
    <col min="12" max="12" width="7.75" customWidth="1"/>
    <col min="13" max="13" width="11.25" customWidth="1"/>
    <col min="14" max="14" width="9.125" customWidth="1"/>
    <col min="15" max="15" width="8.625" customWidth="1"/>
    <col min="16" max="16" width="7.125" customWidth="1"/>
    <col min="17" max="17" width="10" customWidth="1"/>
    <col min="18" max="18" width="9.125" customWidth="1"/>
    <col min="19" max="19" width="12.875" customWidth="1"/>
    <col min="20" max="20" width="6.25" customWidth="1"/>
  </cols>
  <sheetData>
    <row r="1" spans="1:20" ht="42" customHeight="1" x14ac:dyDescent="0.2">
      <c r="A1" s="162" t="s">
        <v>67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ht="39.75" customHeight="1" x14ac:dyDescent="0.2">
      <c r="A2" s="163" t="s">
        <v>68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0" ht="37.5" customHeight="1" thickBot="1" x14ac:dyDescent="0.25">
      <c r="A3" s="143" t="s">
        <v>82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1:20" ht="34.5" customHeight="1" thickTop="1" thickBot="1" x14ac:dyDescent="0.25">
      <c r="A4" s="177" t="s">
        <v>56</v>
      </c>
      <c r="B4" s="155" t="s">
        <v>72</v>
      </c>
      <c r="C4" s="164" t="s">
        <v>39</v>
      </c>
      <c r="D4" s="164" t="s">
        <v>40</v>
      </c>
      <c r="E4" s="146" t="s">
        <v>41</v>
      </c>
      <c r="F4" s="146"/>
      <c r="G4" s="146"/>
      <c r="H4" s="146"/>
      <c r="I4" s="147"/>
      <c r="J4" s="145" t="s">
        <v>42</v>
      </c>
      <c r="K4" s="146"/>
      <c r="L4" s="147"/>
      <c r="M4" s="145" t="s">
        <v>62</v>
      </c>
      <c r="N4" s="146"/>
      <c r="O4" s="146"/>
      <c r="P4" s="146"/>
      <c r="Q4" s="146"/>
      <c r="R4" s="146"/>
      <c r="S4" s="147"/>
      <c r="T4" s="180" t="s">
        <v>71</v>
      </c>
    </row>
    <row r="5" spans="1:20" ht="27.75" customHeight="1" x14ac:dyDescent="0.2">
      <c r="A5" s="178"/>
      <c r="B5" s="156"/>
      <c r="C5" s="165"/>
      <c r="D5" s="165"/>
      <c r="E5" s="173" t="s">
        <v>43</v>
      </c>
      <c r="F5" s="148" t="s">
        <v>44</v>
      </c>
      <c r="G5" s="150" t="s">
        <v>45</v>
      </c>
      <c r="H5" s="158" t="s">
        <v>46</v>
      </c>
      <c r="I5" s="160" t="s">
        <v>47</v>
      </c>
      <c r="J5" s="167" t="s">
        <v>48</v>
      </c>
      <c r="K5" s="168"/>
      <c r="L5" s="160" t="s">
        <v>49</v>
      </c>
      <c r="M5" s="148" t="s">
        <v>50</v>
      </c>
      <c r="N5" s="150" t="s">
        <v>51</v>
      </c>
      <c r="O5" s="150" t="s">
        <v>52</v>
      </c>
      <c r="P5" s="150" t="s">
        <v>53</v>
      </c>
      <c r="Q5" s="150" t="s">
        <v>54</v>
      </c>
      <c r="R5" s="158" t="s">
        <v>55</v>
      </c>
      <c r="S5" s="169" t="s">
        <v>47</v>
      </c>
      <c r="T5" s="181"/>
    </row>
    <row r="6" spans="1:20" ht="32.25" customHeight="1" thickBot="1" x14ac:dyDescent="0.25">
      <c r="A6" s="179"/>
      <c r="B6" s="157"/>
      <c r="C6" s="166"/>
      <c r="D6" s="166"/>
      <c r="E6" s="174"/>
      <c r="F6" s="175"/>
      <c r="G6" s="176"/>
      <c r="H6" s="171"/>
      <c r="I6" s="172"/>
      <c r="J6" s="11" t="s">
        <v>57</v>
      </c>
      <c r="K6" s="12" t="s">
        <v>58</v>
      </c>
      <c r="L6" s="161"/>
      <c r="M6" s="149"/>
      <c r="N6" s="151"/>
      <c r="O6" s="151"/>
      <c r="P6" s="151"/>
      <c r="Q6" s="151"/>
      <c r="R6" s="159"/>
      <c r="S6" s="170"/>
      <c r="T6" s="181"/>
    </row>
    <row r="7" spans="1:20" ht="26.1" customHeight="1" x14ac:dyDescent="0.2">
      <c r="A7" s="60" t="s">
        <v>13</v>
      </c>
      <c r="B7" s="2">
        <v>1</v>
      </c>
      <c r="C7" s="71">
        <v>3</v>
      </c>
      <c r="D7" s="73">
        <v>98</v>
      </c>
      <c r="E7" s="2">
        <v>0</v>
      </c>
      <c r="F7" s="1">
        <v>5</v>
      </c>
      <c r="G7" s="1">
        <v>10</v>
      </c>
      <c r="H7" s="1">
        <v>10</v>
      </c>
      <c r="I7" s="9">
        <f>SUM(E7:H7)</f>
        <v>25</v>
      </c>
      <c r="J7" s="2">
        <v>21393</v>
      </c>
      <c r="K7" s="1">
        <v>19252</v>
      </c>
      <c r="L7" s="9">
        <v>565</v>
      </c>
      <c r="M7" s="7">
        <v>33752</v>
      </c>
      <c r="N7" s="3">
        <v>1170</v>
      </c>
      <c r="O7" s="3">
        <v>741</v>
      </c>
      <c r="P7" s="3">
        <v>400</v>
      </c>
      <c r="Q7" s="3">
        <v>4772</v>
      </c>
      <c r="R7" s="3">
        <v>375</v>
      </c>
      <c r="S7" s="58">
        <f>SUM(M7:R7)</f>
        <v>41210</v>
      </c>
      <c r="T7" s="181"/>
    </row>
    <row r="8" spans="1:20" ht="26.1" customHeight="1" x14ac:dyDescent="0.2">
      <c r="A8" s="61" t="s">
        <v>14</v>
      </c>
      <c r="B8" s="5"/>
      <c r="C8" s="5">
        <v>2</v>
      </c>
      <c r="D8" s="10">
        <v>55</v>
      </c>
      <c r="E8" s="5">
        <v>0</v>
      </c>
      <c r="F8" s="4">
        <v>4</v>
      </c>
      <c r="G8" s="4">
        <v>4</v>
      </c>
      <c r="H8" s="4">
        <v>7</v>
      </c>
      <c r="I8" s="10">
        <f t="shared" ref="I8:I25" si="0">SUM(E8:H8)</f>
        <v>15</v>
      </c>
      <c r="J8" s="5">
        <v>6278</v>
      </c>
      <c r="K8" s="4">
        <v>14994</v>
      </c>
      <c r="L8" s="10">
        <v>454</v>
      </c>
      <c r="M8" s="8">
        <v>18457</v>
      </c>
      <c r="N8" s="6">
        <v>592</v>
      </c>
      <c r="O8" s="6">
        <v>543</v>
      </c>
      <c r="P8" s="6">
        <v>102</v>
      </c>
      <c r="Q8" s="6">
        <v>1853</v>
      </c>
      <c r="R8" s="6">
        <v>179</v>
      </c>
      <c r="S8" s="59">
        <f t="shared" ref="S8:S25" si="1">SUM(M8:R8)</f>
        <v>21726</v>
      </c>
      <c r="T8" s="181"/>
    </row>
    <row r="9" spans="1:20" ht="26.1" customHeight="1" x14ac:dyDescent="0.2">
      <c r="A9" s="60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3</v>
      </c>
      <c r="H9" s="1">
        <v>8</v>
      </c>
      <c r="I9" s="9">
        <f t="shared" si="0"/>
        <v>16</v>
      </c>
      <c r="J9" s="2">
        <v>10084</v>
      </c>
      <c r="K9" s="1">
        <v>16049</v>
      </c>
      <c r="L9" s="9">
        <v>565</v>
      </c>
      <c r="M9" s="7">
        <v>22334</v>
      </c>
      <c r="N9" s="3">
        <v>675</v>
      </c>
      <c r="O9" s="3">
        <v>559</v>
      </c>
      <c r="P9" s="3">
        <v>153</v>
      </c>
      <c r="Q9" s="3">
        <v>2795</v>
      </c>
      <c r="R9" s="3">
        <v>182</v>
      </c>
      <c r="S9" s="58">
        <f t="shared" si="1"/>
        <v>26698</v>
      </c>
      <c r="T9" s="181"/>
    </row>
    <row r="10" spans="1:20" ht="26.1" customHeight="1" x14ac:dyDescent="0.2">
      <c r="A10" s="61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12</v>
      </c>
      <c r="H10" s="4">
        <v>9</v>
      </c>
      <c r="I10" s="10">
        <f t="shared" si="0"/>
        <v>26</v>
      </c>
      <c r="J10" s="5">
        <v>27120</v>
      </c>
      <c r="K10" s="4">
        <v>11471</v>
      </c>
      <c r="L10" s="10">
        <v>951</v>
      </c>
      <c r="M10" s="8">
        <v>32892</v>
      </c>
      <c r="N10" s="6">
        <v>772</v>
      </c>
      <c r="O10" s="6">
        <v>854</v>
      </c>
      <c r="P10" s="6">
        <v>529</v>
      </c>
      <c r="Q10" s="6">
        <v>4161</v>
      </c>
      <c r="R10" s="6">
        <v>334</v>
      </c>
      <c r="S10" s="59">
        <f t="shared" si="1"/>
        <v>39542</v>
      </c>
      <c r="T10" s="181"/>
    </row>
    <row r="11" spans="1:20" ht="26.1" customHeight="1" x14ac:dyDescent="0.2">
      <c r="A11" s="60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4</v>
      </c>
      <c r="H11" s="1">
        <v>7</v>
      </c>
      <c r="I11" s="9">
        <f t="shared" si="0"/>
        <v>14</v>
      </c>
      <c r="J11" s="2">
        <v>11765</v>
      </c>
      <c r="K11" s="1">
        <v>14463</v>
      </c>
      <c r="L11" s="9">
        <v>402</v>
      </c>
      <c r="M11" s="7">
        <v>21437</v>
      </c>
      <c r="N11" s="3">
        <v>597</v>
      </c>
      <c r="O11" s="3">
        <v>885</v>
      </c>
      <c r="P11" s="3">
        <v>173</v>
      </c>
      <c r="Q11" s="3">
        <v>3363</v>
      </c>
      <c r="R11" s="3">
        <v>175</v>
      </c>
      <c r="S11" s="58">
        <f t="shared" si="1"/>
        <v>26630</v>
      </c>
      <c r="T11" s="181"/>
    </row>
    <row r="12" spans="1:20" ht="26.1" customHeight="1" x14ac:dyDescent="0.2">
      <c r="A12" s="61" t="s">
        <v>18</v>
      </c>
      <c r="B12" s="5"/>
      <c r="C12" s="5">
        <v>3</v>
      </c>
      <c r="D12" s="10">
        <v>62</v>
      </c>
      <c r="E12" s="5">
        <v>0</v>
      </c>
      <c r="F12" s="4">
        <v>2</v>
      </c>
      <c r="G12" s="4">
        <v>10</v>
      </c>
      <c r="H12" s="4">
        <v>4</v>
      </c>
      <c r="I12" s="10">
        <f t="shared" si="0"/>
        <v>16</v>
      </c>
      <c r="J12" s="5">
        <v>5480</v>
      </c>
      <c r="K12" s="4">
        <v>12986</v>
      </c>
      <c r="L12" s="10">
        <v>326</v>
      </c>
      <c r="M12" s="8">
        <v>16776</v>
      </c>
      <c r="N12" s="6">
        <v>512</v>
      </c>
      <c r="O12" s="6">
        <v>396</v>
      </c>
      <c r="P12" s="6">
        <v>60</v>
      </c>
      <c r="Q12" s="6">
        <v>937</v>
      </c>
      <c r="R12" s="6">
        <v>111</v>
      </c>
      <c r="S12" s="59">
        <f t="shared" si="1"/>
        <v>18792</v>
      </c>
      <c r="T12" s="181"/>
    </row>
    <row r="13" spans="1:20" ht="26.1" customHeight="1" x14ac:dyDescent="0.2">
      <c r="A13" s="60" t="s">
        <v>61</v>
      </c>
      <c r="B13" s="2"/>
      <c r="C13" s="2">
        <v>2</v>
      </c>
      <c r="D13" s="9">
        <v>55</v>
      </c>
      <c r="E13" s="2">
        <v>0</v>
      </c>
      <c r="F13" s="1">
        <v>1</v>
      </c>
      <c r="G13" s="1">
        <v>2</v>
      </c>
      <c r="H13" s="1">
        <v>4</v>
      </c>
      <c r="I13" s="9">
        <f t="shared" si="0"/>
        <v>7</v>
      </c>
      <c r="J13" s="2">
        <v>2884</v>
      </c>
      <c r="K13" s="1">
        <v>15592</v>
      </c>
      <c r="L13" s="9">
        <v>307</v>
      </c>
      <c r="M13" s="7">
        <v>16170</v>
      </c>
      <c r="N13" s="3">
        <v>581</v>
      </c>
      <c r="O13" s="3">
        <v>509</v>
      </c>
      <c r="P13" s="3">
        <v>70</v>
      </c>
      <c r="Q13" s="3">
        <v>1324</v>
      </c>
      <c r="R13" s="3">
        <v>129</v>
      </c>
      <c r="S13" s="58">
        <f t="shared" si="1"/>
        <v>18783</v>
      </c>
      <c r="T13" s="181"/>
    </row>
    <row r="14" spans="1:20" ht="26.1" customHeight="1" x14ac:dyDescent="0.2">
      <c r="A14" s="61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6</v>
      </c>
      <c r="G14" s="4">
        <v>7</v>
      </c>
      <c r="H14" s="4">
        <v>9</v>
      </c>
      <c r="I14" s="10">
        <f t="shared" si="0"/>
        <v>23</v>
      </c>
      <c r="J14" s="5">
        <v>21440</v>
      </c>
      <c r="K14" s="4">
        <v>12471</v>
      </c>
      <c r="L14" s="10">
        <v>275</v>
      </c>
      <c r="M14" s="8">
        <v>28086</v>
      </c>
      <c r="N14" s="6">
        <v>1069</v>
      </c>
      <c r="O14" s="6">
        <v>283</v>
      </c>
      <c r="P14" s="6">
        <v>106</v>
      </c>
      <c r="Q14" s="6">
        <v>4283</v>
      </c>
      <c r="R14" s="6">
        <v>359</v>
      </c>
      <c r="S14" s="59">
        <f t="shared" si="1"/>
        <v>34186</v>
      </c>
      <c r="T14" s="181"/>
    </row>
    <row r="15" spans="1:20" ht="25.5" customHeight="1" x14ac:dyDescent="0.2">
      <c r="A15" s="60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2</v>
      </c>
      <c r="G15" s="1">
        <v>8</v>
      </c>
      <c r="H15" s="1">
        <v>8</v>
      </c>
      <c r="I15" s="1">
        <f t="shared" si="0"/>
        <v>18</v>
      </c>
      <c r="J15" s="2">
        <v>14354</v>
      </c>
      <c r="K15" s="1">
        <v>15424</v>
      </c>
      <c r="L15" s="9">
        <v>818</v>
      </c>
      <c r="M15" s="7">
        <v>26213</v>
      </c>
      <c r="N15" s="3">
        <v>686</v>
      </c>
      <c r="O15" s="3">
        <v>637</v>
      </c>
      <c r="P15" s="3">
        <v>398</v>
      </c>
      <c r="Q15" s="3">
        <v>2440</v>
      </c>
      <c r="R15" s="3">
        <v>222</v>
      </c>
      <c r="S15" s="58">
        <f t="shared" si="1"/>
        <v>30596</v>
      </c>
      <c r="T15" s="181"/>
    </row>
    <row r="16" spans="1:20" ht="26.1" customHeight="1" x14ac:dyDescent="0.2">
      <c r="A16" s="110" t="s">
        <v>20</v>
      </c>
      <c r="B16" s="111">
        <v>2</v>
      </c>
      <c r="C16" s="111">
        <v>3</v>
      </c>
      <c r="D16" s="112">
        <v>171</v>
      </c>
      <c r="E16" s="111">
        <v>0</v>
      </c>
      <c r="F16" s="113">
        <v>8</v>
      </c>
      <c r="G16" s="113">
        <v>9</v>
      </c>
      <c r="H16" s="113">
        <v>25</v>
      </c>
      <c r="I16" s="112">
        <f t="shared" si="0"/>
        <v>42</v>
      </c>
      <c r="J16" s="111">
        <v>130609</v>
      </c>
      <c r="K16" s="113">
        <v>22167</v>
      </c>
      <c r="L16" s="112">
        <v>1406</v>
      </c>
      <c r="M16" s="114">
        <v>123450</v>
      </c>
      <c r="N16" s="115">
        <v>5132</v>
      </c>
      <c r="O16" s="115">
        <v>1221</v>
      </c>
      <c r="P16" s="115">
        <v>1424</v>
      </c>
      <c r="Q16" s="115">
        <v>22105</v>
      </c>
      <c r="R16" s="115">
        <v>850</v>
      </c>
      <c r="S16" s="116">
        <f t="shared" si="1"/>
        <v>154182</v>
      </c>
      <c r="T16" s="181"/>
    </row>
    <row r="17" spans="1:20" ht="26.1" customHeight="1" x14ac:dyDescent="0.2">
      <c r="A17" s="93" t="s">
        <v>80</v>
      </c>
      <c r="B17" s="90"/>
      <c r="C17" s="90"/>
      <c r="D17" s="92"/>
      <c r="E17" s="90">
        <v>0</v>
      </c>
      <c r="F17" s="91">
        <v>1</v>
      </c>
      <c r="G17" s="91">
        <v>1</v>
      </c>
      <c r="H17" s="91">
        <v>1</v>
      </c>
      <c r="I17" s="92">
        <f t="shared" si="0"/>
        <v>3</v>
      </c>
      <c r="J17" s="90">
        <v>2888</v>
      </c>
      <c r="K17" s="91">
        <v>10405</v>
      </c>
      <c r="L17" s="92">
        <v>252</v>
      </c>
      <c r="M17" s="94">
        <v>12111</v>
      </c>
      <c r="N17" s="95">
        <v>380</v>
      </c>
      <c r="O17" s="95">
        <v>326</v>
      </c>
      <c r="P17" s="95">
        <v>26</v>
      </c>
      <c r="Q17" s="95">
        <v>614</v>
      </c>
      <c r="R17" s="95">
        <v>88</v>
      </c>
      <c r="S17" s="96">
        <f t="shared" si="1"/>
        <v>13545</v>
      </c>
      <c r="T17" s="181"/>
    </row>
    <row r="18" spans="1:20" ht="26.1" customHeight="1" x14ac:dyDescent="0.2">
      <c r="A18" s="60" t="s">
        <v>21</v>
      </c>
      <c r="B18" s="2">
        <v>1</v>
      </c>
      <c r="C18" s="2">
        <v>4</v>
      </c>
      <c r="D18" s="9">
        <v>140</v>
      </c>
      <c r="E18" s="2">
        <v>1</v>
      </c>
      <c r="F18" s="1">
        <v>3</v>
      </c>
      <c r="G18" s="1">
        <v>10</v>
      </c>
      <c r="H18" s="1">
        <v>5</v>
      </c>
      <c r="I18" s="9">
        <f t="shared" si="0"/>
        <v>19</v>
      </c>
      <c r="J18" s="2">
        <v>6614</v>
      </c>
      <c r="K18" s="1">
        <v>15027</v>
      </c>
      <c r="L18" s="9">
        <v>383</v>
      </c>
      <c r="M18" s="7">
        <v>19325</v>
      </c>
      <c r="N18" s="3">
        <v>748</v>
      </c>
      <c r="O18" s="3">
        <v>449</v>
      </c>
      <c r="P18" s="3">
        <v>109</v>
      </c>
      <c r="Q18" s="3">
        <v>1197</v>
      </c>
      <c r="R18" s="3">
        <v>196</v>
      </c>
      <c r="S18" s="58">
        <f t="shared" si="1"/>
        <v>22024</v>
      </c>
      <c r="T18" s="181"/>
    </row>
    <row r="19" spans="1:20" ht="26.1" customHeight="1" x14ac:dyDescent="0.2">
      <c r="A19" s="61" t="s">
        <v>22</v>
      </c>
      <c r="B19" s="5">
        <v>3</v>
      </c>
      <c r="C19" s="5">
        <v>6</v>
      </c>
      <c r="D19" s="10">
        <v>219</v>
      </c>
      <c r="E19" s="5">
        <v>0</v>
      </c>
      <c r="F19" s="4">
        <v>4</v>
      </c>
      <c r="G19" s="4">
        <v>15</v>
      </c>
      <c r="H19" s="4">
        <v>17</v>
      </c>
      <c r="I19" s="10">
        <f t="shared" si="0"/>
        <v>36</v>
      </c>
      <c r="J19" s="5">
        <v>53421</v>
      </c>
      <c r="K19" s="4">
        <v>31848</v>
      </c>
      <c r="L19" s="10">
        <v>862</v>
      </c>
      <c r="M19" s="8">
        <v>72788</v>
      </c>
      <c r="N19" s="6">
        <v>2606</v>
      </c>
      <c r="O19" s="6">
        <v>1095</v>
      </c>
      <c r="P19" s="6">
        <v>312</v>
      </c>
      <c r="Q19" s="6">
        <v>8718</v>
      </c>
      <c r="R19" s="6">
        <v>612</v>
      </c>
      <c r="S19" s="59">
        <f t="shared" si="1"/>
        <v>86131</v>
      </c>
      <c r="T19" s="181"/>
    </row>
    <row r="20" spans="1:20" ht="24" customHeight="1" x14ac:dyDescent="0.2">
      <c r="A20" s="60" t="s">
        <v>23</v>
      </c>
      <c r="B20" s="2"/>
      <c r="C20" s="2">
        <v>1</v>
      </c>
      <c r="D20" s="9">
        <v>31</v>
      </c>
      <c r="E20" s="2">
        <v>0</v>
      </c>
      <c r="F20" s="1">
        <v>2</v>
      </c>
      <c r="G20" s="1">
        <v>8</v>
      </c>
      <c r="H20" s="1">
        <v>20</v>
      </c>
      <c r="I20" s="9">
        <f t="shared" si="0"/>
        <v>30</v>
      </c>
      <c r="J20" s="2">
        <v>56296</v>
      </c>
      <c r="K20" s="1">
        <v>18669</v>
      </c>
      <c r="L20" s="9">
        <v>558</v>
      </c>
      <c r="M20" s="7">
        <v>60967</v>
      </c>
      <c r="N20" s="3">
        <v>1898</v>
      </c>
      <c r="O20" s="3">
        <v>746</v>
      </c>
      <c r="P20" s="3">
        <v>642</v>
      </c>
      <c r="Q20" s="3">
        <v>10859</v>
      </c>
      <c r="R20" s="3">
        <v>411</v>
      </c>
      <c r="S20" s="58">
        <f t="shared" si="1"/>
        <v>75523</v>
      </c>
      <c r="T20" s="181"/>
    </row>
    <row r="21" spans="1:20" ht="25.5" customHeight="1" x14ac:dyDescent="0.2">
      <c r="A21" s="61" t="s">
        <v>24</v>
      </c>
      <c r="B21" s="5">
        <v>2</v>
      </c>
      <c r="C21" s="5">
        <v>2</v>
      </c>
      <c r="D21" s="10">
        <v>101</v>
      </c>
      <c r="E21" s="5">
        <v>0</v>
      </c>
      <c r="F21" s="4">
        <v>2</v>
      </c>
      <c r="G21" s="4">
        <v>7</v>
      </c>
      <c r="H21" s="4">
        <v>6</v>
      </c>
      <c r="I21" s="10">
        <f t="shared" si="0"/>
        <v>15</v>
      </c>
      <c r="J21" s="5">
        <v>7909</v>
      </c>
      <c r="K21" s="4">
        <v>8537</v>
      </c>
      <c r="L21" s="10">
        <v>99</v>
      </c>
      <c r="M21" s="8">
        <v>14312</v>
      </c>
      <c r="N21" s="6">
        <v>560</v>
      </c>
      <c r="O21" s="6">
        <v>277</v>
      </c>
      <c r="P21" s="6">
        <v>58</v>
      </c>
      <c r="Q21" s="6">
        <v>1155</v>
      </c>
      <c r="R21" s="6">
        <v>183</v>
      </c>
      <c r="S21" s="59">
        <f t="shared" si="1"/>
        <v>16545</v>
      </c>
      <c r="T21" s="181"/>
    </row>
    <row r="22" spans="1:20" ht="26.1" customHeight="1" x14ac:dyDescent="0.2">
      <c r="A22" s="60" t="s">
        <v>81</v>
      </c>
      <c r="B22" s="2"/>
      <c r="C22" s="2">
        <v>1</v>
      </c>
      <c r="D22" s="9">
        <v>28</v>
      </c>
      <c r="E22" s="2">
        <v>1</v>
      </c>
      <c r="F22" s="1">
        <v>0</v>
      </c>
      <c r="G22" s="1">
        <v>3</v>
      </c>
      <c r="H22" s="1">
        <v>1</v>
      </c>
      <c r="I22" s="9">
        <f>SUM(E22:H22)</f>
        <v>5</v>
      </c>
      <c r="J22" s="2">
        <v>3032</v>
      </c>
      <c r="K22" s="1">
        <v>9726</v>
      </c>
      <c r="L22" s="9">
        <v>96</v>
      </c>
      <c r="M22" s="7">
        <v>11317</v>
      </c>
      <c r="N22" s="3">
        <v>369</v>
      </c>
      <c r="O22" s="3">
        <v>158</v>
      </c>
      <c r="P22" s="3">
        <v>34</v>
      </c>
      <c r="Q22" s="3">
        <v>909</v>
      </c>
      <c r="R22" s="3">
        <v>67</v>
      </c>
      <c r="S22" s="58">
        <f t="shared" si="1"/>
        <v>12854</v>
      </c>
      <c r="T22" s="181"/>
    </row>
    <row r="23" spans="1:20" ht="26.1" customHeight="1" x14ac:dyDescent="0.2">
      <c r="A23" s="61" t="s">
        <v>59</v>
      </c>
      <c r="B23" s="5">
        <v>1</v>
      </c>
      <c r="C23" s="5">
        <v>2</v>
      </c>
      <c r="D23" s="10">
        <v>73</v>
      </c>
      <c r="E23" s="5">
        <v>0</v>
      </c>
      <c r="F23" s="4">
        <v>3</v>
      </c>
      <c r="G23" s="4">
        <v>7</v>
      </c>
      <c r="H23" s="4">
        <v>15</v>
      </c>
      <c r="I23" s="10">
        <f t="shared" si="0"/>
        <v>25</v>
      </c>
      <c r="J23" s="5">
        <v>58337</v>
      </c>
      <c r="K23" s="4">
        <v>10711</v>
      </c>
      <c r="L23" s="10">
        <v>593</v>
      </c>
      <c r="M23" s="8">
        <v>58485</v>
      </c>
      <c r="N23" s="6">
        <v>2871</v>
      </c>
      <c r="O23" s="6">
        <v>677</v>
      </c>
      <c r="P23" s="6">
        <v>146</v>
      </c>
      <c r="Q23" s="6">
        <v>6688</v>
      </c>
      <c r="R23" s="6">
        <v>774</v>
      </c>
      <c r="S23" s="59">
        <f t="shared" si="1"/>
        <v>69641</v>
      </c>
      <c r="T23" s="181"/>
    </row>
    <row r="24" spans="1:20" ht="25.5" customHeight="1" x14ac:dyDescent="0.2">
      <c r="A24" s="98" t="s">
        <v>79</v>
      </c>
      <c r="B24" s="99"/>
      <c r="C24" s="99"/>
      <c r="D24" s="100"/>
      <c r="E24" s="99">
        <v>1</v>
      </c>
      <c r="F24" s="101">
        <v>0</v>
      </c>
      <c r="G24" s="101">
        <v>0</v>
      </c>
      <c r="H24" s="101">
        <v>1</v>
      </c>
      <c r="I24" s="100">
        <f>SUM(E24:H24)</f>
        <v>2</v>
      </c>
      <c r="J24" s="99">
        <v>1110</v>
      </c>
      <c r="K24" s="101">
        <v>9448</v>
      </c>
      <c r="L24" s="100">
        <v>272</v>
      </c>
      <c r="M24" s="102">
        <v>9492</v>
      </c>
      <c r="N24" s="103">
        <v>349</v>
      </c>
      <c r="O24" s="103">
        <v>284</v>
      </c>
      <c r="P24" s="103">
        <v>44</v>
      </c>
      <c r="Q24" s="103">
        <v>579</v>
      </c>
      <c r="R24" s="103">
        <v>82</v>
      </c>
      <c r="S24" s="97">
        <f t="shared" si="1"/>
        <v>10830</v>
      </c>
      <c r="T24" s="181"/>
    </row>
    <row r="25" spans="1:20" ht="26.1" customHeight="1" thickBot="1" x14ac:dyDescent="0.25">
      <c r="A25" s="117" t="s">
        <v>25</v>
      </c>
      <c r="B25" s="118"/>
      <c r="C25" s="118">
        <v>2</v>
      </c>
      <c r="D25" s="119">
        <v>232</v>
      </c>
      <c r="E25" s="118">
        <v>3</v>
      </c>
      <c r="F25" s="120">
        <v>17</v>
      </c>
      <c r="G25" s="120">
        <v>14</v>
      </c>
      <c r="H25" s="120">
        <v>25</v>
      </c>
      <c r="I25" s="119">
        <f t="shared" si="0"/>
        <v>59</v>
      </c>
      <c r="J25" s="118">
        <v>132385</v>
      </c>
      <c r="K25" s="120">
        <v>32721</v>
      </c>
      <c r="L25" s="119">
        <v>1488</v>
      </c>
      <c r="M25" s="121">
        <v>136124</v>
      </c>
      <c r="N25" s="122">
        <v>5490</v>
      </c>
      <c r="O25" s="122">
        <v>1287</v>
      </c>
      <c r="P25" s="122">
        <v>998</v>
      </c>
      <c r="Q25" s="122">
        <v>21784</v>
      </c>
      <c r="R25" s="122">
        <v>911</v>
      </c>
      <c r="S25" s="123">
        <f t="shared" si="1"/>
        <v>166594</v>
      </c>
      <c r="T25" s="181"/>
    </row>
    <row r="26" spans="1:20" ht="44.25" customHeight="1" thickBot="1" x14ac:dyDescent="0.25">
      <c r="A26" s="68" t="s">
        <v>65</v>
      </c>
      <c r="B26" s="26">
        <f>SUM(B7:B25)</f>
        <v>17</v>
      </c>
      <c r="C26" s="26">
        <f t="shared" ref="C26:S26" si="2">SUM(C7:C25)</f>
        <v>44</v>
      </c>
      <c r="D26" s="26">
        <f t="shared" si="2"/>
        <v>1668</v>
      </c>
      <c r="E26" s="26">
        <f t="shared" si="2"/>
        <v>7</v>
      </c>
      <c r="F26" s="26">
        <f t="shared" si="2"/>
        <v>73</v>
      </c>
      <c r="G26" s="26">
        <f t="shared" si="2"/>
        <v>134</v>
      </c>
      <c r="H26" s="26">
        <f t="shared" si="2"/>
        <v>182</v>
      </c>
      <c r="I26" s="26">
        <f t="shared" si="2"/>
        <v>396</v>
      </c>
      <c r="J26" s="26">
        <f>SUM(J7:J25)</f>
        <v>573399</v>
      </c>
      <c r="K26" s="26">
        <f t="shared" ref="K26:L26" si="3">SUM(K7:K25)</f>
        <v>301961</v>
      </c>
      <c r="L26" s="26">
        <f t="shared" si="3"/>
        <v>10672</v>
      </c>
      <c r="M26" s="26">
        <f t="shared" ref="M26" si="4">SUM(M7:M25)</f>
        <v>734488</v>
      </c>
      <c r="N26" s="26">
        <f t="shared" ref="N26" si="5">SUM(N7:N25)</f>
        <v>27057</v>
      </c>
      <c r="O26" s="26">
        <f t="shared" ref="O26" si="6">SUM(O7:O25)</f>
        <v>11927</v>
      </c>
      <c r="P26" s="26">
        <f t="shared" ref="P26" si="7">SUM(P7:P25)</f>
        <v>5784</v>
      </c>
      <c r="Q26" s="26">
        <f t="shared" ref="Q26" si="8">SUM(Q7:Q25)</f>
        <v>100536</v>
      </c>
      <c r="R26" s="26">
        <f t="shared" ref="R26" si="9">SUM(R7:R25)</f>
        <v>6240</v>
      </c>
      <c r="S26" s="26">
        <f t="shared" si="2"/>
        <v>886032</v>
      </c>
      <c r="T26" s="181"/>
    </row>
    <row r="27" spans="1:20" ht="27" customHeight="1" thickBot="1" x14ac:dyDescent="0.25">
      <c r="A27" s="62" t="s">
        <v>60</v>
      </c>
      <c r="B27" s="27"/>
      <c r="C27" s="28"/>
      <c r="D27" s="55"/>
      <c r="E27" s="52">
        <v>2</v>
      </c>
      <c r="F27" s="53">
        <v>27</v>
      </c>
      <c r="G27" s="53">
        <v>15</v>
      </c>
      <c r="H27" s="53">
        <v>189</v>
      </c>
      <c r="I27" s="54">
        <f>SUM(E27:H27)</f>
        <v>233</v>
      </c>
      <c r="J27" s="152"/>
      <c r="K27" s="153"/>
      <c r="L27" s="153"/>
      <c r="M27" s="153"/>
      <c r="N27" s="153"/>
      <c r="O27" s="153"/>
      <c r="P27" s="153"/>
      <c r="Q27" s="153"/>
      <c r="R27" s="153"/>
      <c r="S27" s="154"/>
      <c r="T27" s="181"/>
    </row>
    <row r="28" spans="1:20" ht="32.1" customHeight="1" thickBot="1" x14ac:dyDescent="0.25">
      <c r="A28" s="63" t="s">
        <v>38</v>
      </c>
      <c r="B28" s="64">
        <f>B26+'شرق استان در مهر 1403-2'!B20</f>
        <v>37</v>
      </c>
      <c r="C28" s="64">
        <f>C26+'شرق استان در مهر 1403-2'!C20</f>
        <v>84</v>
      </c>
      <c r="D28" s="64">
        <f>D26+'شرق استان در مهر 1403-2'!D20</f>
        <v>2787</v>
      </c>
      <c r="E28" s="64">
        <f>E26+E27+'شرق استان در مهر 1403-2'!E20</f>
        <v>13</v>
      </c>
      <c r="F28" s="64">
        <f>F26+F27+'شرق استان در مهر 1403-2'!F20</f>
        <v>148</v>
      </c>
      <c r="G28" s="64">
        <f>G26+G27+'شرق استان در مهر 1403-2'!G20</f>
        <v>248</v>
      </c>
      <c r="H28" s="64">
        <f>H26+H27+'شرق استان در مهر 1403-2'!H20</f>
        <v>500</v>
      </c>
      <c r="I28" s="64">
        <f>I26+I27+'شرق استان در مهر 1403-2'!I20</f>
        <v>909</v>
      </c>
      <c r="J28" s="64">
        <f>J26+'شرق استان در مهر 1403-2'!J20</f>
        <v>888719</v>
      </c>
      <c r="K28" s="64">
        <f>K26+'شرق استان در مهر 1403-2'!K20</f>
        <v>553475</v>
      </c>
      <c r="L28" s="64">
        <f>L26+L27+'شرق استان در مهر 1403-2'!L20</f>
        <v>18831</v>
      </c>
      <c r="M28" s="64">
        <f>M26+'شرق استان در مهر 1403-2'!M20</f>
        <v>1215809</v>
      </c>
      <c r="N28" s="64">
        <f>N26+'شرق استان در مهر 1403-2'!N20</f>
        <v>42337</v>
      </c>
      <c r="O28" s="64">
        <f>O26+'شرق استان در مهر 1403-2'!O20</f>
        <v>21410</v>
      </c>
      <c r="P28" s="64">
        <f>P26+P27+'شرق استان در مهر 1403-2'!P20</f>
        <v>8737</v>
      </c>
      <c r="Q28" s="64">
        <f>Q26+'شرق استان در مهر 1403-2'!Q20</f>
        <v>162376</v>
      </c>
      <c r="R28" s="64">
        <f>R26+'شرق استان در مهر 1403-2'!R20</f>
        <v>10356</v>
      </c>
      <c r="S28" s="64">
        <f>S26+S27+'شرق استان در مهر 1403-2'!S20</f>
        <v>1461025</v>
      </c>
      <c r="T28" s="182"/>
    </row>
    <row r="29" spans="1:20" ht="15" thickTop="1" x14ac:dyDescent="0.2"/>
  </sheetData>
  <sortState ref="A21:T33">
    <sortCondition ref="A21:A33"/>
  </sortState>
  <mergeCells count="26"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8"/>
    <mergeCell ref="M4:S4"/>
    <mergeCell ref="M5:M6"/>
    <mergeCell ref="O5:O6"/>
    <mergeCell ref="J27:S27"/>
    <mergeCell ref="B4:B6"/>
    <mergeCell ref="N5:N6"/>
    <mergeCell ref="P5:P6"/>
    <mergeCell ref="Q5:Q6"/>
    <mergeCell ref="R5:R6"/>
    <mergeCell ref="L5:L6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1"/>
      <c r="B1" s="81"/>
      <c r="C1" s="81"/>
      <c r="D1" s="81"/>
      <c r="E1" s="142" t="s">
        <v>74</v>
      </c>
      <c r="F1" s="142"/>
      <c r="G1" s="142"/>
      <c r="H1" s="142"/>
      <c r="I1" s="142"/>
      <c r="J1" s="81"/>
      <c r="K1" s="81"/>
      <c r="L1" s="81"/>
      <c r="M1" s="81"/>
      <c r="N1" s="81"/>
    </row>
    <row r="2" spans="1:14" ht="39.950000000000003" customHeight="1" x14ac:dyDescent="0.2">
      <c r="A2" s="81"/>
      <c r="B2" s="81"/>
      <c r="C2" s="81"/>
      <c r="D2" s="81"/>
      <c r="E2" s="143" t="s">
        <v>78</v>
      </c>
      <c r="F2" s="143"/>
      <c r="G2" s="143"/>
      <c r="H2" s="143"/>
      <c r="I2" s="143"/>
      <c r="J2" s="81"/>
      <c r="K2" s="81"/>
      <c r="L2" s="81"/>
      <c r="M2" s="81"/>
      <c r="N2" s="81"/>
    </row>
    <row r="3" spans="1:14" ht="38.1" customHeight="1" thickBot="1" x14ac:dyDescent="0.25">
      <c r="A3" s="82"/>
      <c r="B3" s="82"/>
      <c r="C3" s="82"/>
      <c r="D3" s="82"/>
      <c r="E3" s="144" t="s">
        <v>83</v>
      </c>
      <c r="F3" s="144"/>
      <c r="G3" s="144"/>
      <c r="H3" s="144"/>
      <c r="I3" s="144"/>
      <c r="J3" s="82"/>
      <c r="K3" s="82"/>
      <c r="L3" s="82"/>
      <c r="M3" s="82"/>
      <c r="N3" s="82"/>
    </row>
    <row r="4" spans="1:14" ht="39" customHeight="1" thickBot="1" x14ac:dyDescent="0.25">
      <c r="A4" s="128" t="s">
        <v>69</v>
      </c>
      <c r="B4" s="130" t="s">
        <v>0</v>
      </c>
      <c r="C4" s="132" t="s">
        <v>1</v>
      </c>
      <c r="D4" s="133"/>
      <c r="E4" s="132" t="s">
        <v>2</v>
      </c>
      <c r="F4" s="134"/>
      <c r="G4" s="133"/>
      <c r="H4" s="135" t="s">
        <v>3</v>
      </c>
      <c r="I4" s="136"/>
      <c r="J4" s="135" t="s">
        <v>4</v>
      </c>
      <c r="K4" s="136"/>
      <c r="L4" s="132" t="s">
        <v>5</v>
      </c>
      <c r="M4" s="133"/>
      <c r="N4" s="125" t="s">
        <v>71</v>
      </c>
    </row>
    <row r="5" spans="1:14" ht="69" customHeight="1" thickBot="1" x14ac:dyDescent="0.25">
      <c r="A5" s="129"/>
      <c r="B5" s="131"/>
      <c r="C5" s="19" t="s">
        <v>6</v>
      </c>
      <c r="D5" s="18" t="s">
        <v>7</v>
      </c>
      <c r="E5" s="19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26"/>
    </row>
    <row r="6" spans="1:14" ht="27" customHeight="1" x14ac:dyDescent="0.2">
      <c r="A6" s="69" t="s">
        <v>26</v>
      </c>
      <c r="B6" s="16">
        <v>1696.4660411021468</v>
      </c>
      <c r="C6" s="74">
        <v>347.03591726879984</v>
      </c>
      <c r="D6" s="76">
        <v>0.15110000000000001</v>
      </c>
      <c r="E6" s="74">
        <v>34.482865333333358</v>
      </c>
      <c r="F6" s="75">
        <v>183.34708434533476</v>
      </c>
      <c r="G6" s="76">
        <v>2.537999999999998</v>
      </c>
      <c r="H6" s="21">
        <v>454</v>
      </c>
      <c r="I6" s="22">
        <v>1</v>
      </c>
      <c r="J6" s="21">
        <v>34015</v>
      </c>
      <c r="K6" s="22">
        <v>400</v>
      </c>
      <c r="L6" s="21">
        <v>1559</v>
      </c>
      <c r="M6" s="22">
        <v>7816</v>
      </c>
      <c r="N6" s="126"/>
    </row>
    <row r="7" spans="1:14" ht="27" customHeight="1" x14ac:dyDescent="0.2">
      <c r="A7" s="70" t="s">
        <v>27</v>
      </c>
      <c r="B7" s="15">
        <v>4146.9131582908749</v>
      </c>
      <c r="C7" s="77">
        <v>898.98552051485001</v>
      </c>
      <c r="D7" s="79">
        <v>0.89491829329999995</v>
      </c>
      <c r="E7" s="77">
        <v>33.028021123333318</v>
      </c>
      <c r="F7" s="78">
        <v>217.19103877949311</v>
      </c>
      <c r="G7" s="79">
        <v>5.5442999999999989</v>
      </c>
      <c r="H7" s="23">
        <v>586</v>
      </c>
      <c r="I7" s="24">
        <v>0</v>
      </c>
      <c r="J7" s="23">
        <v>50445</v>
      </c>
      <c r="K7" s="24">
        <v>0</v>
      </c>
      <c r="L7" s="23">
        <v>2196</v>
      </c>
      <c r="M7" s="24">
        <v>6359</v>
      </c>
      <c r="N7" s="126"/>
    </row>
    <row r="8" spans="1:14" ht="27" customHeight="1" x14ac:dyDescent="0.2">
      <c r="A8" s="69" t="s">
        <v>28</v>
      </c>
      <c r="B8" s="16">
        <v>3161.7472526038014</v>
      </c>
      <c r="C8" s="74">
        <v>1142.6976927907904</v>
      </c>
      <c r="D8" s="76">
        <v>2.6213437956800001</v>
      </c>
      <c r="E8" s="74">
        <v>42.261220000000037</v>
      </c>
      <c r="F8" s="75">
        <v>396.52581586972349</v>
      </c>
      <c r="G8" s="76">
        <v>10.852989999999998</v>
      </c>
      <c r="H8" s="21">
        <v>1061</v>
      </c>
      <c r="I8" s="22">
        <v>1</v>
      </c>
      <c r="J8" s="21">
        <v>156625</v>
      </c>
      <c r="K8" s="22">
        <v>630</v>
      </c>
      <c r="L8" s="21">
        <v>6340</v>
      </c>
      <c r="M8" s="22">
        <v>9482</v>
      </c>
      <c r="N8" s="126"/>
    </row>
    <row r="9" spans="1:14" ht="27" customHeight="1" x14ac:dyDescent="0.2">
      <c r="A9" s="70" t="s">
        <v>29</v>
      </c>
      <c r="B9" s="15">
        <v>4951.7814167760753</v>
      </c>
      <c r="C9" s="77">
        <v>1760.1496497239473</v>
      </c>
      <c r="D9" s="79">
        <v>5.5046411503999995</v>
      </c>
      <c r="E9" s="77">
        <v>256.24461333333306</v>
      </c>
      <c r="F9" s="78">
        <v>541.44210227755707</v>
      </c>
      <c r="G9" s="79">
        <v>37.654697000000013</v>
      </c>
      <c r="H9" s="23">
        <v>1945</v>
      </c>
      <c r="I9" s="24">
        <v>5</v>
      </c>
      <c r="J9" s="23">
        <v>264555</v>
      </c>
      <c r="K9" s="24">
        <v>3345</v>
      </c>
      <c r="L9" s="23">
        <v>8479</v>
      </c>
      <c r="M9" s="24">
        <v>23524</v>
      </c>
      <c r="N9" s="126"/>
    </row>
    <row r="10" spans="1:14" ht="27" customHeight="1" x14ac:dyDescent="0.2">
      <c r="A10" s="69" t="s">
        <v>30</v>
      </c>
      <c r="B10" s="16">
        <v>4423.7002080356369</v>
      </c>
      <c r="C10" s="74">
        <v>1754.1040332899397</v>
      </c>
      <c r="D10" s="76">
        <v>17.286194883010001</v>
      </c>
      <c r="E10" s="74">
        <v>589.03219564833353</v>
      </c>
      <c r="F10" s="75">
        <v>617.92048579212064</v>
      </c>
      <c r="G10" s="76">
        <v>73.015649999999965</v>
      </c>
      <c r="H10" s="21">
        <v>2010</v>
      </c>
      <c r="I10" s="22">
        <v>16</v>
      </c>
      <c r="J10" s="21">
        <v>263826</v>
      </c>
      <c r="K10" s="22">
        <v>13230</v>
      </c>
      <c r="L10" s="21">
        <v>10722</v>
      </c>
      <c r="M10" s="22">
        <v>28662</v>
      </c>
      <c r="N10" s="126"/>
    </row>
    <row r="11" spans="1:14" ht="27" customHeight="1" x14ac:dyDescent="0.2">
      <c r="A11" s="70" t="s">
        <v>31</v>
      </c>
      <c r="B11" s="15">
        <v>9817.2847985396056</v>
      </c>
      <c r="C11" s="77">
        <v>1489.6806055471602</v>
      </c>
      <c r="D11" s="79">
        <v>5.5028730881100003</v>
      </c>
      <c r="E11" s="77">
        <v>393.99222933333346</v>
      </c>
      <c r="F11" s="78">
        <v>324.02974613186814</v>
      </c>
      <c r="G11" s="79">
        <v>9.3473159999999975</v>
      </c>
      <c r="H11" s="23">
        <v>1223</v>
      </c>
      <c r="I11" s="24">
        <v>1</v>
      </c>
      <c r="J11" s="23">
        <v>130790</v>
      </c>
      <c r="K11" s="24">
        <v>400</v>
      </c>
      <c r="L11" s="23">
        <v>5318</v>
      </c>
      <c r="M11" s="24">
        <v>17645</v>
      </c>
      <c r="N11" s="126"/>
    </row>
    <row r="12" spans="1:14" ht="27" customHeight="1" x14ac:dyDescent="0.2">
      <c r="A12" s="69" t="s">
        <v>32</v>
      </c>
      <c r="B12" s="16">
        <v>3547.6610349846082</v>
      </c>
      <c r="C12" s="74">
        <v>945.59551081759992</v>
      </c>
      <c r="D12" s="76">
        <v>0.83105125933000001</v>
      </c>
      <c r="E12" s="74">
        <v>213.38292999999999</v>
      </c>
      <c r="F12" s="75">
        <v>201.05237685933372</v>
      </c>
      <c r="G12" s="76">
        <v>6.9040000000000017</v>
      </c>
      <c r="H12" s="21">
        <v>763</v>
      </c>
      <c r="I12" s="22">
        <v>0</v>
      </c>
      <c r="J12" s="21">
        <v>95375</v>
      </c>
      <c r="K12" s="22">
        <v>0</v>
      </c>
      <c r="L12" s="21">
        <v>7795</v>
      </c>
      <c r="M12" s="22">
        <v>6777</v>
      </c>
      <c r="N12" s="126"/>
    </row>
    <row r="13" spans="1:14" ht="27" customHeight="1" x14ac:dyDescent="0.2">
      <c r="A13" s="70" t="s">
        <v>33</v>
      </c>
      <c r="B13" s="15">
        <v>2583.3523804728729</v>
      </c>
      <c r="C13" s="77">
        <v>785.73703750559014</v>
      </c>
      <c r="D13" s="79">
        <v>1.01271873483</v>
      </c>
      <c r="E13" s="77">
        <v>137.95573333333337</v>
      </c>
      <c r="F13" s="78">
        <v>224.10732709458131</v>
      </c>
      <c r="G13" s="79">
        <v>1.18526</v>
      </c>
      <c r="H13" s="23">
        <v>866</v>
      </c>
      <c r="I13" s="24">
        <v>0</v>
      </c>
      <c r="J13" s="23">
        <v>88820</v>
      </c>
      <c r="K13" s="24">
        <v>0</v>
      </c>
      <c r="L13" s="23">
        <v>6112</v>
      </c>
      <c r="M13" s="24">
        <v>7407</v>
      </c>
      <c r="N13" s="126"/>
    </row>
    <row r="14" spans="1:14" ht="27" customHeight="1" x14ac:dyDescent="0.2">
      <c r="A14" s="69" t="s">
        <v>34</v>
      </c>
      <c r="B14" s="16">
        <v>5397.1751760118441</v>
      </c>
      <c r="C14" s="74">
        <v>1144.7201132616301</v>
      </c>
      <c r="D14" s="76">
        <v>4.8841909715299998</v>
      </c>
      <c r="E14" s="74">
        <v>124.93545042933339</v>
      </c>
      <c r="F14" s="75">
        <v>331.31236030288915</v>
      </c>
      <c r="G14" s="76">
        <v>21.033699999999996</v>
      </c>
      <c r="H14" s="21">
        <v>929</v>
      </c>
      <c r="I14" s="22">
        <v>0</v>
      </c>
      <c r="J14" s="21">
        <v>114278</v>
      </c>
      <c r="K14" s="22">
        <v>0</v>
      </c>
      <c r="L14" s="21">
        <v>7291</v>
      </c>
      <c r="M14" s="22">
        <v>11247</v>
      </c>
      <c r="N14" s="126"/>
    </row>
    <row r="15" spans="1:14" ht="27" customHeight="1" x14ac:dyDescent="0.2">
      <c r="A15" s="70" t="s">
        <v>66</v>
      </c>
      <c r="B15" s="15">
        <v>3183.7122794503648</v>
      </c>
      <c r="C15" s="77">
        <v>614.40109809028991</v>
      </c>
      <c r="D15" s="79">
        <v>0.33903055862999998</v>
      </c>
      <c r="E15" s="77">
        <v>114.35020246899992</v>
      </c>
      <c r="F15" s="78">
        <v>110.16952107028028</v>
      </c>
      <c r="G15" s="79">
        <v>2.9635000000000002</v>
      </c>
      <c r="H15" s="23">
        <v>319</v>
      </c>
      <c r="I15" s="24">
        <v>1</v>
      </c>
      <c r="J15" s="23">
        <v>25300</v>
      </c>
      <c r="K15" s="24">
        <v>250</v>
      </c>
      <c r="L15" s="23">
        <v>1978</v>
      </c>
      <c r="M15" s="24">
        <v>5422</v>
      </c>
      <c r="N15" s="126"/>
    </row>
    <row r="16" spans="1:14" ht="27" customHeight="1" x14ac:dyDescent="0.2">
      <c r="A16" s="69" t="s">
        <v>35</v>
      </c>
      <c r="B16" s="16">
        <v>3338.3168288014899</v>
      </c>
      <c r="C16" s="74">
        <v>1085.45338015576</v>
      </c>
      <c r="D16" s="76">
        <v>7.4012881478800017</v>
      </c>
      <c r="E16" s="74">
        <v>31.902049999999981</v>
      </c>
      <c r="F16" s="75">
        <v>394.57397840683677</v>
      </c>
      <c r="G16" s="76">
        <v>16.233000000000001</v>
      </c>
      <c r="H16" s="21">
        <v>1182</v>
      </c>
      <c r="I16" s="22">
        <v>2</v>
      </c>
      <c r="J16" s="21">
        <v>152035</v>
      </c>
      <c r="K16" s="22">
        <v>1130</v>
      </c>
      <c r="L16" s="21">
        <v>4936</v>
      </c>
      <c r="M16" s="22">
        <v>11269</v>
      </c>
      <c r="N16" s="126"/>
    </row>
    <row r="17" spans="1:14" ht="27" customHeight="1" x14ac:dyDescent="0.2">
      <c r="A17" s="70" t="s">
        <v>36</v>
      </c>
      <c r="B17" s="15">
        <v>5824.9009667338823</v>
      </c>
      <c r="C17" s="77">
        <v>1246.9179631488394</v>
      </c>
      <c r="D17" s="79">
        <v>5.2685403731500005</v>
      </c>
      <c r="E17" s="77">
        <v>305.26836666666662</v>
      </c>
      <c r="F17" s="78">
        <v>400.30417478368372</v>
      </c>
      <c r="G17" s="79">
        <v>51.566390000000013</v>
      </c>
      <c r="H17" s="23">
        <v>1391</v>
      </c>
      <c r="I17" s="24">
        <v>5</v>
      </c>
      <c r="J17" s="23">
        <v>152991</v>
      </c>
      <c r="K17" s="24">
        <v>2800</v>
      </c>
      <c r="L17" s="23">
        <v>7453</v>
      </c>
      <c r="M17" s="24">
        <v>18073</v>
      </c>
      <c r="N17" s="126"/>
    </row>
    <row r="18" spans="1:14" ht="27" customHeight="1" thickBot="1" x14ac:dyDescent="0.25">
      <c r="A18" s="69" t="s">
        <v>37</v>
      </c>
      <c r="B18" s="16">
        <v>3317.5014245507846</v>
      </c>
      <c r="C18" s="74">
        <v>988.70393037667975</v>
      </c>
      <c r="D18" s="76">
        <v>2.1661028043799999</v>
      </c>
      <c r="E18" s="74">
        <v>0</v>
      </c>
      <c r="F18" s="75">
        <v>291.67903999999987</v>
      </c>
      <c r="G18" s="76">
        <v>2.2423999999999995</v>
      </c>
      <c r="H18" s="21">
        <v>1051</v>
      </c>
      <c r="I18" s="22">
        <v>0</v>
      </c>
      <c r="J18" s="21">
        <v>122745</v>
      </c>
      <c r="K18" s="22">
        <v>0</v>
      </c>
      <c r="L18" s="21">
        <v>3676</v>
      </c>
      <c r="M18" s="22">
        <v>9040</v>
      </c>
      <c r="N18" s="126"/>
    </row>
    <row r="19" spans="1:14" ht="44.1" customHeight="1" thickBot="1" x14ac:dyDescent="0.25">
      <c r="A19" s="36" t="s">
        <v>64</v>
      </c>
      <c r="B19" s="25">
        <f>SUM(B6:B18)</f>
        <v>55390.512966353992</v>
      </c>
      <c r="C19" s="25">
        <f t="shared" ref="C19:M19" si="0">SUM(C6:C18)</f>
        <v>14204.182452491876</v>
      </c>
      <c r="D19" s="25">
        <f t="shared" si="0"/>
        <v>53.86399406023002</v>
      </c>
      <c r="E19" s="25">
        <f t="shared" si="0"/>
        <v>2276.8358776699997</v>
      </c>
      <c r="F19" s="25">
        <f t="shared" si="0"/>
        <v>4233.6550517137021</v>
      </c>
      <c r="G19" s="25">
        <f t="shared" si="0"/>
        <v>241.08120299999999</v>
      </c>
      <c r="H19" s="25">
        <f t="shared" si="0"/>
        <v>13780</v>
      </c>
      <c r="I19" s="25">
        <f t="shared" si="0"/>
        <v>32</v>
      </c>
      <c r="J19" s="25">
        <f t="shared" si="0"/>
        <v>1651800</v>
      </c>
      <c r="K19" s="25">
        <f t="shared" si="0"/>
        <v>22185</v>
      </c>
      <c r="L19" s="25">
        <f t="shared" si="0"/>
        <v>73855</v>
      </c>
      <c r="M19" s="25">
        <f t="shared" si="0"/>
        <v>162723</v>
      </c>
      <c r="N19" s="126"/>
    </row>
    <row r="20" spans="1:14" ht="32.1" customHeight="1" thickBot="1" x14ac:dyDescent="0.25">
      <c r="A20" s="37" t="s">
        <v>38</v>
      </c>
      <c r="B20" s="38">
        <f>B19+'غرب استان در مهر 1403-1'!B25</f>
        <v>107808.46331576789</v>
      </c>
      <c r="C20" s="38">
        <f>C19+'غرب استان در مهر 1403-1'!C25</f>
        <v>29495.169368442635</v>
      </c>
      <c r="D20" s="38">
        <f>D19+'غرب استان در مهر 1403-1'!D25</f>
        <v>165.70870334835001</v>
      </c>
      <c r="E20" s="38">
        <f>E19+'غرب استان در مهر 1403-1'!E25</f>
        <v>4377.5328979827827</v>
      </c>
      <c r="F20" s="38">
        <f>F19+'غرب استان در مهر 1403-1'!F25</f>
        <v>10616.183769518721</v>
      </c>
      <c r="G20" s="38">
        <f>G19+'غرب استان در مهر 1403-1'!G25</f>
        <v>747.25681196666687</v>
      </c>
      <c r="H20" s="38">
        <f>H19+'غرب استان در مهر 1403-1'!H25</f>
        <v>33355</v>
      </c>
      <c r="I20" s="38">
        <f>I19+'غرب استان در مهر 1403-1'!I25</f>
        <v>135</v>
      </c>
      <c r="J20" s="38">
        <f>J19+'غرب استان در مهر 1403-1'!J25</f>
        <v>3935363</v>
      </c>
      <c r="K20" s="38">
        <f>K19+'غرب استان در مهر 1403-1'!K25</f>
        <v>100930</v>
      </c>
      <c r="L20" s="38">
        <f>L19+'غرب استان در مهر 1403-1'!L25</f>
        <v>144525</v>
      </c>
      <c r="M20" s="38">
        <f>M19+'غرب استان در مهر 1403-1'!M25</f>
        <v>369315</v>
      </c>
      <c r="N20" s="127"/>
    </row>
    <row r="21" spans="1:14" x14ac:dyDescent="0.2">
      <c r="C21" s="13"/>
      <c r="L21" s="14"/>
    </row>
    <row r="22" spans="1:14" x14ac:dyDescent="0.2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H23" s="14"/>
      <c r="I23" s="14"/>
      <c r="J23" s="14"/>
      <c r="K23" s="14"/>
    </row>
    <row r="24" spans="1:14" x14ac:dyDescent="0.2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4.25" x14ac:dyDescent="0.2"/>
  <cols>
    <col min="1" max="1" width="18.75" customWidth="1"/>
    <col min="2" max="2" width="7.25" customWidth="1"/>
    <col min="4" max="4" width="10.25" customWidth="1"/>
    <col min="5" max="5" width="6.875" customWidth="1"/>
    <col min="6" max="6" width="5.625" customWidth="1"/>
    <col min="7" max="7" width="7.625" customWidth="1"/>
    <col min="8" max="8" width="7.25" customWidth="1"/>
    <col min="9" max="9" width="6.625" customWidth="1"/>
    <col min="10" max="11" width="10.625" customWidth="1"/>
    <col min="12" max="12" width="8.125" customWidth="1"/>
    <col min="13" max="13" width="12.25" customWidth="1"/>
    <col min="14" max="14" width="9.625" customWidth="1"/>
    <col min="15" max="15" width="9.125" customWidth="1"/>
    <col min="16" max="16" width="7.375" customWidth="1"/>
    <col min="17" max="17" width="10.875" customWidth="1"/>
    <col min="18" max="18" width="7.875" customWidth="1"/>
    <col min="19" max="19" width="11.25" customWidth="1"/>
    <col min="20" max="20" width="6.25" customWidth="1"/>
  </cols>
  <sheetData>
    <row r="1" spans="1:20" ht="42" customHeight="1" x14ac:dyDescent="0.2">
      <c r="A1" s="162" t="s">
        <v>67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ht="39.950000000000003" customHeight="1" x14ac:dyDescent="0.2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0" ht="38.1" customHeight="1" thickBot="1" x14ac:dyDescent="0.25">
      <c r="A3" s="144" t="s">
        <v>82</v>
      </c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4" spans="1:20" s="45" customFormat="1" ht="36.950000000000003" customHeight="1" thickBot="1" x14ac:dyDescent="0.25">
      <c r="A4" s="191" t="s">
        <v>56</v>
      </c>
      <c r="B4" s="164" t="s">
        <v>72</v>
      </c>
      <c r="C4" s="198" t="s">
        <v>39</v>
      </c>
      <c r="D4" s="164" t="s">
        <v>40</v>
      </c>
      <c r="E4" s="199" t="s">
        <v>41</v>
      </c>
      <c r="F4" s="189"/>
      <c r="G4" s="189"/>
      <c r="H4" s="189"/>
      <c r="I4" s="190"/>
      <c r="J4" s="188" t="s">
        <v>42</v>
      </c>
      <c r="K4" s="189"/>
      <c r="L4" s="190"/>
      <c r="M4" s="188" t="s">
        <v>62</v>
      </c>
      <c r="N4" s="189"/>
      <c r="O4" s="189"/>
      <c r="P4" s="189"/>
      <c r="Q4" s="189"/>
      <c r="R4" s="189"/>
      <c r="S4" s="190"/>
      <c r="T4" s="125" t="s">
        <v>71</v>
      </c>
    </row>
    <row r="5" spans="1:20" ht="32.25" customHeight="1" x14ac:dyDescent="0.2">
      <c r="A5" s="192"/>
      <c r="B5" s="165"/>
      <c r="C5" s="156"/>
      <c r="D5" s="165"/>
      <c r="E5" s="173" t="s">
        <v>43</v>
      </c>
      <c r="F5" s="148" t="s">
        <v>44</v>
      </c>
      <c r="G5" s="150" t="s">
        <v>45</v>
      </c>
      <c r="H5" s="158" t="s">
        <v>46</v>
      </c>
      <c r="I5" s="160" t="s">
        <v>47</v>
      </c>
      <c r="J5" s="185" t="s">
        <v>48</v>
      </c>
      <c r="K5" s="186"/>
      <c r="L5" s="160" t="s">
        <v>49</v>
      </c>
      <c r="M5" s="148" t="s">
        <v>50</v>
      </c>
      <c r="N5" s="150" t="s">
        <v>51</v>
      </c>
      <c r="O5" s="150" t="s">
        <v>52</v>
      </c>
      <c r="P5" s="150" t="s">
        <v>53</v>
      </c>
      <c r="Q5" s="150" t="s">
        <v>54</v>
      </c>
      <c r="R5" s="158" t="s">
        <v>55</v>
      </c>
      <c r="S5" s="183" t="s">
        <v>47</v>
      </c>
      <c r="T5" s="126"/>
    </row>
    <row r="6" spans="1:20" ht="24.95" customHeight="1" thickBot="1" x14ac:dyDescent="0.25">
      <c r="A6" s="193"/>
      <c r="B6" s="166"/>
      <c r="C6" s="157"/>
      <c r="D6" s="166"/>
      <c r="E6" s="194"/>
      <c r="F6" s="195"/>
      <c r="G6" s="196"/>
      <c r="H6" s="197"/>
      <c r="I6" s="187"/>
      <c r="J6" s="11" t="s">
        <v>57</v>
      </c>
      <c r="K6" s="12" t="s">
        <v>58</v>
      </c>
      <c r="L6" s="161"/>
      <c r="M6" s="149"/>
      <c r="N6" s="151"/>
      <c r="O6" s="151"/>
      <c r="P6" s="151"/>
      <c r="Q6" s="151"/>
      <c r="R6" s="159"/>
      <c r="S6" s="184"/>
      <c r="T6" s="126"/>
    </row>
    <row r="7" spans="1:20" ht="27" customHeight="1" x14ac:dyDescent="0.2">
      <c r="A7" s="43" t="s">
        <v>26</v>
      </c>
      <c r="B7" s="71"/>
      <c r="C7" s="2">
        <v>2</v>
      </c>
      <c r="D7" s="72">
        <v>61</v>
      </c>
      <c r="E7" s="39">
        <v>1</v>
      </c>
      <c r="F7" s="40">
        <v>7</v>
      </c>
      <c r="G7" s="40">
        <v>2</v>
      </c>
      <c r="H7" s="40">
        <v>6</v>
      </c>
      <c r="I7" s="41">
        <f>SUM(E7:H7)</f>
        <v>16</v>
      </c>
      <c r="J7" s="2">
        <v>6402</v>
      </c>
      <c r="K7" s="1">
        <v>13533</v>
      </c>
      <c r="L7" s="9">
        <v>95</v>
      </c>
      <c r="M7" s="7">
        <v>16842</v>
      </c>
      <c r="N7" s="3">
        <v>567</v>
      </c>
      <c r="O7" s="3">
        <v>557</v>
      </c>
      <c r="P7" s="3">
        <v>70</v>
      </c>
      <c r="Q7" s="3">
        <v>1866</v>
      </c>
      <c r="R7" s="3">
        <v>128</v>
      </c>
      <c r="S7" s="3">
        <f>SUM(M7:R7)</f>
        <v>20030</v>
      </c>
      <c r="T7" s="126"/>
    </row>
    <row r="8" spans="1:20" ht="27" customHeight="1" x14ac:dyDescent="0.2">
      <c r="A8" s="44" t="s">
        <v>27</v>
      </c>
      <c r="B8" s="5">
        <v>2</v>
      </c>
      <c r="C8" s="5">
        <v>2</v>
      </c>
      <c r="D8" s="33">
        <v>42</v>
      </c>
      <c r="E8" s="29">
        <v>0</v>
      </c>
      <c r="F8" s="4">
        <v>1</v>
      </c>
      <c r="G8" s="4">
        <v>3</v>
      </c>
      <c r="H8" s="4">
        <v>8</v>
      </c>
      <c r="I8" s="42">
        <f t="shared" ref="I8:I19" si="0">SUM(E8:H8)</f>
        <v>12</v>
      </c>
      <c r="J8" s="5">
        <v>9335</v>
      </c>
      <c r="K8" s="4">
        <v>7569</v>
      </c>
      <c r="L8" s="10">
        <v>330</v>
      </c>
      <c r="M8" s="8">
        <v>14235</v>
      </c>
      <c r="N8" s="6">
        <v>600</v>
      </c>
      <c r="O8" s="6">
        <v>359</v>
      </c>
      <c r="P8" s="6">
        <v>126</v>
      </c>
      <c r="Q8" s="6">
        <v>1749</v>
      </c>
      <c r="R8" s="6">
        <v>165</v>
      </c>
      <c r="S8" s="6">
        <f t="shared" ref="S8:S19" si="1">SUM(M8:R8)</f>
        <v>17234</v>
      </c>
      <c r="T8" s="126"/>
    </row>
    <row r="9" spans="1:20" ht="27" customHeight="1" x14ac:dyDescent="0.2">
      <c r="A9" s="43" t="s">
        <v>28</v>
      </c>
      <c r="B9" s="2">
        <v>1</v>
      </c>
      <c r="C9" s="2">
        <v>3</v>
      </c>
      <c r="D9" s="32">
        <v>42</v>
      </c>
      <c r="E9" s="47">
        <v>0</v>
      </c>
      <c r="F9" s="1">
        <v>3</v>
      </c>
      <c r="G9" s="1">
        <v>5</v>
      </c>
      <c r="H9" s="1">
        <v>11</v>
      </c>
      <c r="I9" s="48">
        <f t="shared" si="0"/>
        <v>19</v>
      </c>
      <c r="J9" s="2">
        <v>32659</v>
      </c>
      <c r="K9" s="1">
        <v>15020</v>
      </c>
      <c r="L9" s="9">
        <v>658</v>
      </c>
      <c r="M9" s="7">
        <v>41143</v>
      </c>
      <c r="N9" s="3">
        <v>1163</v>
      </c>
      <c r="O9" s="3">
        <v>644</v>
      </c>
      <c r="P9" s="3">
        <v>200</v>
      </c>
      <c r="Q9" s="3">
        <v>4897</v>
      </c>
      <c r="R9" s="3">
        <v>290</v>
      </c>
      <c r="S9" s="3">
        <f t="shared" si="1"/>
        <v>48337</v>
      </c>
      <c r="T9" s="126"/>
    </row>
    <row r="10" spans="1:20" ht="27" customHeight="1" x14ac:dyDescent="0.2">
      <c r="A10" s="44" t="s">
        <v>29</v>
      </c>
      <c r="B10" s="5">
        <v>2</v>
      </c>
      <c r="C10" s="5">
        <v>5</v>
      </c>
      <c r="D10" s="33">
        <v>144</v>
      </c>
      <c r="E10" s="29">
        <v>0</v>
      </c>
      <c r="F10" s="4">
        <v>10</v>
      </c>
      <c r="G10" s="4">
        <v>11</v>
      </c>
      <c r="H10" s="4">
        <v>16</v>
      </c>
      <c r="I10" s="42">
        <f t="shared" si="0"/>
        <v>37</v>
      </c>
      <c r="J10" s="5">
        <v>49691</v>
      </c>
      <c r="K10" s="4">
        <v>31756</v>
      </c>
      <c r="L10" s="10">
        <v>1296</v>
      </c>
      <c r="M10" s="8">
        <v>69726</v>
      </c>
      <c r="N10" s="6">
        <v>1895</v>
      </c>
      <c r="O10" s="6">
        <v>1197</v>
      </c>
      <c r="P10" s="6">
        <v>212</v>
      </c>
      <c r="Q10" s="6">
        <v>9238</v>
      </c>
      <c r="R10" s="6">
        <v>475</v>
      </c>
      <c r="S10" s="6">
        <f t="shared" si="1"/>
        <v>82743</v>
      </c>
      <c r="T10" s="126"/>
    </row>
    <row r="11" spans="1:20" ht="27" customHeight="1" x14ac:dyDescent="0.2">
      <c r="A11" s="43" t="s">
        <v>30</v>
      </c>
      <c r="B11" s="2">
        <v>3</v>
      </c>
      <c r="C11" s="2">
        <v>5</v>
      </c>
      <c r="D11" s="32">
        <v>167</v>
      </c>
      <c r="E11" s="47">
        <v>1</v>
      </c>
      <c r="F11" s="1">
        <v>10</v>
      </c>
      <c r="G11" s="1">
        <v>18</v>
      </c>
      <c r="H11" s="1">
        <v>21</v>
      </c>
      <c r="I11" s="48">
        <f t="shared" si="0"/>
        <v>50</v>
      </c>
      <c r="J11" s="2">
        <v>78726</v>
      </c>
      <c r="K11" s="1">
        <v>39280</v>
      </c>
      <c r="L11" s="9">
        <v>1219</v>
      </c>
      <c r="M11" s="7">
        <v>97994</v>
      </c>
      <c r="N11" s="3">
        <v>3258</v>
      </c>
      <c r="O11" s="3">
        <v>1217</v>
      </c>
      <c r="P11" s="3">
        <v>659</v>
      </c>
      <c r="Q11" s="3">
        <v>15381</v>
      </c>
      <c r="R11" s="3">
        <v>716</v>
      </c>
      <c r="S11" s="3">
        <f t="shared" si="1"/>
        <v>119225</v>
      </c>
      <c r="T11" s="126"/>
    </row>
    <row r="12" spans="1:20" ht="27" customHeight="1" x14ac:dyDescent="0.2">
      <c r="A12" s="44" t="s">
        <v>31</v>
      </c>
      <c r="B12" s="5">
        <v>3</v>
      </c>
      <c r="C12" s="5">
        <v>6</v>
      </c>
      <c r="D12" s="33">
        <v>84</v>
      </c>
      <c r="E12" s="29">
        <v>0</v>
      </c>
      <c r="F12" s="4"/>
      <c r="G12" s="4">
        <v>10</v>
      </c>
      <c r="H12" s="4">
        <v>6</v>
      </c>
      <c r="I12" s="42">
        <f t="shared" si="0"/>
        <v>16</v>
      </c>
      <c r="J12" s="5">
        <v>34048</v>
      </c>
      <c r="K12" s="4">
        <v>22354</v>
      </c>
      <c r="L12" s="10">
        <v>596</v>
      </c>
      <c r="M12" s="8">
        <v>49565</v>
      </c>
      <c r="N12" s="6">
        <v>1397</v>
      </c>
      <c r="O12" s="6">
        <v>617</v>
      </c>
      <c r="P12" s="6">
        <v>301</v>
      </c>
      <c r="Q12" s="6">
        <v>4668</v>
      </c>
      <c r="R12" s="6">
        <v>450</v>
      </c>
      <c r="S12" s="6">
        <f t="shared" si="1"/>
        <v>56998</v>
      </c>
      <c r="T12" s="126"/>
    </row>
    <row r="13" spans="1:20" ht="27" customHeight="1" x14ac:dyDescent="0.2">
      <c r="A13" s="43" t="s">
        <v>32</v>
      </c>
      <c r="B13" s="2">
        <v>1</v>
      </c>
      <c r="C13" s="2">
        <v>2</v>
      </c>
      <c r="D13" s="32">
        <v>57</v>
      </c>
      <c r="E13" s="47">
        <v>1</v>
      </c>
      <c r="F13" s="1"/>
      <c r="G13" s="1">
        <v>5</v>
      </c>
      <c r="H13" s="1">
        <v>7</v>
      </c>
      <c r="I13" s="48">
        <f t="shared" si="0"/>
        <v>13</v>
      </c>
      <c r="J13" s="2">
        <v>6620</v>
      </c>
      <c r="K13" s="1">
        <v>18677</v>
      </c>
      <c r="L13" s="9">
        <v>540</v>
      </c>
      <c r="M13" s="7">
        <v>22420</v>
      </c>
      <c r="N13" s="3">
        <v>710</v>
      </c>
      <c r="O13" s="3">
        <v>570</v>
      </c>
      <c r="P13" s="3">
        <v>84</v>
      </c>
      <c r="Q13" s="3">
        <v>1894</v>
      </c>
      <c r="R13" s="3">
        <v>159</v>
      </c>
      <c r="S13" s="3">
        <f t="shared" si="1"/>
        <v>25837</v>
      </c>
      <c r="T13" s="126"/>
    </row>
    <row r="14" spans="1:20" ht="27" customHeight="1" x14ac:dyDescent="0.2">
      <c r="A14" s="44" t="s">
        <v>33</v>
      </c>
      <c r="B14" s="5">
        <v>1</v>
      </c>
      <c r="C14" s="5">
        <v>2</v>
      </c>
      <c r="D14" s="33">
        <v>72</v>
      </c>
      <c r="E14" s="29">
        <v>0</v>
      </c>
      <c r="F14" s="4"/>
      <c r="G14" s="4">
        <v>5</v>
      </c>
      <c r="H14" s="4">
        <v>7</v>
      </c>
      <c r="I14" s="42">
        <f t="shared" si="0"/>
        <v>12</v>
      </c>
      <c r="J14" s="5">
        <v>6451</v>
      </c>
      <c r="K14" s="4">
        <v>23449</v>
      </c>
      <c r="L14" s="10">
        <v>446</v>
      </c>
      <c r="M14" s="8">
        <v>26650</v>
      </c>
      <c r="N14" s="6">
        <v>723</v>
      </c>
      <c r="O14" s="6">
        <v>703</v>
      </c>
      <c r="P14" s="6">
        <v>117</v>
      </c>
      <c r="Q14" s="6">
        <v>1958</v>
      </c>
      <c r="R14" s="6">
        <v>195</v>
      </c>
      <c r="S14" s="6">
        <f t="shared" si="1"/>
        <v>30346</v>
      </c>
      <c r="T14" s="126"/>
    </row>
    <row r="15" spans="1:20" ht="27" customHeight="1" x14ac:dyDescent="0.2">
      <c r="A15" s="43" t="s">
        <v>34</v>
      </c>
      <c r="B15" s="2">
        <v>2</v>
      </c>
      <c r="C15" s="2">
        <v>2</v>
      </c>
      <c r="D15" s="32">
        <v>75</v>
      </c>
      <c r="E15" s="47">
        <v>0</v>
      </c>
      <c r="F15" s="1">
        <v>2</v>
      </c>
      <c r="G15" s="1">
        <v>7</v>
      </c>
      <c r="H15" s="1">
        <v>11</v>
      </c>
      <c r="I15" s="48">
        <f t="shared" si="0"/>
        <v>20</v>
      </c>
      <c r="J15" s="2">
        <v>17735</v>
      </c>
      <c r="K15" s="1">
        <v>17914</v>
      </c>
      <c r="L15" s="9">
        <v>519</v>
      </c>
      <c r="M15" s="7">
        <v>31116</v>
      </c>
      <c r="N15" s="3">
        <v>937</v>
      </c>
      <c r="O15" s="3">
        <v>526</v>
      </c>
      <c r="P15" s="3">
        <v>125</v>
      </c>
      <c r="Q15" s="3">
        <v>3131</v>
      </c>
      <c r="R15" s="3">
        <v>333</v>
      </c>
      <c r="S15" s="3">
        <f t="shared" si="1"/>
        <v>36168</v>
      </c>
      <c r="T15" s="126"/>
    </row>
    <row r="16" spans="1:20" ht="27" customHeight="1" x14ac:dyDescent="0.2">
      <c r="A16" s="44" t="s">
        <v>66</v>
      </c>
      <c r="B16" s="5"/>
      <c r="C16" s="5">
        <v>1</v>
      </c>
      <c r="D16" s="33">
        <v>92</v>
      </c>
      <c r="E16" s="29">
        <v>0</v>
      </c>
      <c r="F16" s="4">
        <v>4</v>
      </c>
      <c r="G16" s="4">
        <v>3</v>
      </c>
      <c r="H16" s="4">
        <v>4</v>
      </c>
      <c r="I16" s="42">
        <f t="shared" si="0"/>
        <v>11</v>
      </c>
      <c r="J16" s="5">
        <v>4475</v>
      </c>
      <c r="K16" s="4">
        <v>10524</v>
      </c>
      <c r="L16" s="10">
        <v>126</v>
      </c>
      <c r="M16" s="8">
        <v>13258</v>
      </c>
      <c r="N16" s="6">
        <v>518</v>
      </c>
      <c r="O16" s="6">
        <v>130</v>
      </c>
      <c r="P16" s="6">
        <v>12</v>
      </c>
      <c r="Q16" s="6">
        <v>1079</v>
      </c>
      <c r="R16" s="6">
        <v>128</v>
      </c>
      <c r="S16" s="6">
        <f t="shared" si="1"/>
        <v>15125</v>
      </c>
      <c r="T16" s="126"/>
    </row>
    <row r="17" spans="1:20" ht="27" customHeight="1" x14ac:dyDescent="0.2">
      <c r="A17" s="43" t="s">
        <v>35</v>
      </c>
      <c r="B17" s="2">
        <v>2</v>
      </c>
      <c r="C17" s="2">
        <v>4</v>
      </c>
      <c r="D17" s="32">
        <v>156</v>
      </c>
      <c r="E17" s="47">
        <v>1</v>
      </c>
      <c r="F17" s="1">
        <v>3</v>
      </c>
      <c r="G17" s="1">
        <v>16</v>
      </c>
      <c r="H17" s="1">
        <v>11</v>
      </c>
      <c r="I17" s="48">
        <f t="shared" si="0"/>
        <v>31</v>
      </c>
      <c r="J17" s="2">
        <v>25589</v>
      </c>
      <c r="K17" s="1">
        <v>15270</v>
      </c>
      <c r="L17" s="9">
        <v>732</v>
      </c>
      <c r="M17" s="7">
        <v>34069</v>
      </c>
      <c r="N17" s="3">
        <v>1177</v>
      </c>
      <c r="O17" s="3">
        <v>801</v>
      </c>
      <c r="P17" s="3">
        <v>421</v>
      </c>
      <c r="Q17" s="3">
        <v>4744</v>
      </c>
      <c r="R17" s="3">
        <v>379</v>
      </c>
      <c r="S17" s="3">
        <f t="shared" si="1"/>
        <v>41591</v>
      </c>
      <c r="T17" s="126"/>
    </row>
    <row r="18" spans="1:20" ht="27" customHeight="1" x14ac:dyDescent="0.2">
      <c r="A18" s="44" t="s">
        <v>36</v>
      </c>
      <c r="B18" s="5">
        <v>2</v>
      </c>
      <c r="C18" s="5">
        <v>4</v>
      </c>
      <c r="D18" s="33">
        <v>97</v>
      </c>
      <c r="E18" s="29">
        <v>0</v>
      </c>
      <c r="F18" s="4">
        <v>6</v>
      </c>
      <c r="G18" s="4">
        <v>9</v>
      </c>
      <c r="H18" s="4">
        <v>13</v>
      </c>
      <c r="I18" s="42">
        <f t="shared" si="0"/>
        <v>28</v>
      </c>
      <c r="J18" s="5">
        <v>31380</v>
      </c>
      <c r="K18" s="4">
        <v>21982</v>
      </c>
      <c r="L18" s="10">
        <v>985</v>
      </c>
      <c r="M18" s="8">
        <v>42648</v>
      </c>
      <c r="N18" s="6">
        <v>1661</v>
      </c>
      <c r="O18" s="6">
        <v>1239</v>
      </c>
      <c r="P18" s="6">
        <v>452</v>
      </c>
      <c r="Q18" s="6">
        <v>7869</v>
      </c>
      <c r="R18" s="6">
        <v>478</v>
      </c>
      <c r="S18" s="6">
        <f t="shared" si="1"/>
        <v>54347</v>
      </c>
      <c r="T18" s="126"/>
    </row>
    <row r="19" spans="1:20" ht="27" customHeight="1" thickBot="1" x14ac:dyDescent="0.25">
      <c r="A19" s="43" t="s">
        <v>37</v>
      </c>
      <c r="B19" s="2">
        <v>1</v>
      </c>
      <c r="C19" s="2">
        <v>2</v>
      </c>
      <c r="D19" s="32">
        <v>30</v>
      </c>
      <c r="E19" s="49">
        <v>0</v>
      </c>
      <c r="F19" s="50">
        <v>2</v>
      </c>
      <c r="G19" s="50">
        <v>5</v>
      </c>
      <c r="H19" s="50">
        <v>8</v>
      </c>
      <c r="I19" s="51">
        <f t="shared" si="0"/>
        <v>15</v>
      </c>
      <c r="J19" s="2">
        <v>12209</v>
      </c>
      <c r="K19" s="1">
        <v>14186</v>
      </c>
      <c r="L19" s="9">
        <v>617</v>
      </c>
      <c r="M19" s="7">
        <v>21655</v>
      </c>
      <c r="N19" s="3">
        <v>674</v>
      </c>
      <c r="O19" s="3">
        <v>923</v>
      </c>
      <c r="P19" s="3">
        <v>174</v>
      </c>
      <c r="Q19" s="3">
        <v>3366</v>
      </c>
      <c r="R19" s="3">
        <v>220</v>
      </c>
      <c r="S19" s="3">
        <f t="shared" si="1"/>
        <v>27012</v>
      </c>
      <c r="T19" s="126"/>
    </row>
    <row r="20" spans="1:20" ht="44.25" customHeight="1" thickBot="1" x14ac:dyDescent="0.25">
      <c r="A20" s="67" t="s">
        <v>64</v>
      </c>
      <c r="B20" s="26">
        <f>SUM(B7:B19)</f>
        <v>20</v>
      </c>
      <c r="C20" s="26">
        <f t="shared" ref="C20:S20" si="2">SUM(C7:C19)</f>
        <v>40</v>
      </c>
      <c r="D20" s="26">
        <f t="shared" si="2"/>
        <v>1119</v>
      </c>
      <c r="E20" s="46">
        <f>SUM(E7:E19)</f>
        <v>4</v>
      </c>
      <c r="F20" s="46">
        <f t="shared" ref="F20:I20" si="3">SUM(F7:F19)</f>
        <v>48</v>
      </c>
      <c r="G20" s="46">
        <f t="shared" si="3"/>
        <v>99</v>
      </c>
      <c r="H20" s="46">
        <f t="shared" si="3"/>
        <v>129</v>
      </c>
      <c r="I20" s="46">
        <f t="shared" si="3"/>
        <v>280</v>
      </c>
      <c r="J20" s="26">
        <f t="shared" si="2"/>
        <v>315320</v>
      </c>
      <c r="K20" s="26">
        <f t="shared" si="2"/>
        <v>251514</v>
      </c>
      <c r="L20" s="26">
        <f t="shared" si="2"/>
        <v>8159</v>
      </c>
      <c r="M20" s="26">
        <f t="shared" si="2"/>
        <v>481321</v>
      </c>
      <c r="N20" s="26">
        <f t="shared" si="2"/>
        <v>15280</v>
      </c>
      <c r="O20" s="26">
        <f t="shared" si="2"/>
        <v>9483</v>
      </c>
      <c r="P20" s="26">
        <f t="shared" si="2"/>
        <v>2953</v>
      </c>
      <c r="Q20" s="26">
        <f t="shared" si="2"/>
        <v>61840</v>
      </c>
      <c r="R20" s="26">
        <f t="shared" si="2"/>
        <v>4116</v>
      </c>
      <c r="S20" s="26">
        <f t="shared" si="2"/>
        <v>574993</v>
      </c>
      <c r="T20" s="126"/>
    </row>
    <row r="21" spans="1:20" ht="27" customHeight="1" thickBot="1" x14ac:dyDescent="0.25">
      <c r="A21" s="30" t="s">
        <v>60</v>
      </c>
      <c r="B21" s="27"/>
      <c r="C21" s="28"/>
      <c r="D21" s="28"/>
      <c r="E21" s="57">
        <v>2</v>
      </c>
      <c r="F21" s="57">
        <v>27</v>
      </c>
      <c r="G21" s="57">
        <v>15</v>
      </c>
      <c r="H21" s="57">
        <v>189</v>
      </c>
      <c r="I21" s="57">
        <f>SUM(E21:H21)</f>
        <v>233</v>
      </c>
      <c r="J21" s="152"/>
      <c r="K21" s="153"/>
      <c r="L21" s="153"/>
      <c r="M21" s="153"/>
      <c r="N21" s="153"/>
      <c r="O21" s="153"/>
      <c r="P21" s="153"/>
      <c r="Q21" s="153"/>
      <c r="R21" s="153"/>
      <c r="S21" s="154"/>
      <c r="T21" s="126"/>
    </row>
    <row r="22" spans="1:20" ht="32.1" customHeight="1" thickBot="1" x14ac:dyDescent="0.25">
      <c r="A22" s="31" t="s">
        <v>38</v>
      </c>
      <c r="B22" s="56">
        <f>B20+'غرب استان در مهر 1403-2'!B26</f>
        <v>37</v>
      </c>
      <c r="C22" s="56">
        <f>C20+'غرب استان در مهر 1403-2'!C26</f>
        <v>84</v>
      </c>
      <c r="D22" s="56">
        <f>D20+'غرب استان در مهر 1403-2'!D26</f>
        <v>2787</v>
      </c>
      <c r="E22" s="56">
        <f>E20+E21+'غرب استان در مهر 1403-2'!E26</f>
        <v>13</v>
      </c>
      <c r="F22" s="56">
        <f>F20+F21+'غرب استان در مهر 1403-2'!F26</f>
        <v>148</v>
      </c>
      <c r="G22" s="56">
        <f>G20+G21+'غرب استان در مهر 1403-2'!G26</f>
        <v>248</v>
      </c>
      <c r="H22" s="56">
        <f>H20+H21+'غرب استان در مهر 1403-2'!H26</f>
        <v>500</v>
      </c>
      <c r="I22" s="56">
        <f>I20+I21+'غرب استان در مهر 1403-2'!I26</f>
        <v>909</v>
      </c>
      <c r="J22" s="56">
        <f>J20+'غرب استان در مهر 1403-2'!J26</f>
        <v>888719</v>
      </c>
      <c r="K22" s="56">
        <f>K20+'غرب استان در مهر 1403-2'!K26</f>
        <v>553475</v>
      </c>
      <c r="L22" s="56">
        <f>L20+L21+'غرب استان در مهر 1403-2'!L26</f>
        <v>18831</v>
      </c>
      <c r="M22" s="56">
        <f>M20+'غرب استان در مهر 1403-2'!M26</f>
        <v>1215809</v>
      </c>
      <c r="N22" s="56">
        <f>N20+'غرب استان در مهر 1403-2'!N26</f>
        <v>42337</v>
      </c>
      <c r="O22" s="56">
        <f>O20+'غرب استان در مهر 1403-2'!O26</f>
        <v>21410</v>
      </c>
      <c r="P22" s="56">
        <f>P20+P21+'غرب استان در مهر 1403-2'!P26</f>
        <v>8737</v>
      </c>
      <c r="Q22" s="56">
        <f>Q20+'غرب استان در مهر 1403-2'!Q26</f>
        <v>162376</v>
      </c>
      <c r="R22" s="56">
        <f>R20+'غرب استان در مهر 1403-2'!R26</f>
        <v>10356</v>
      </c>
      <c r="S22" s="56">
        <f>S20+S21+'غرب استان در مهر 1403-2'!S26</f>
        <v>1461025</v>
      </c>
      <c r="T22" s="127"/>
    </row>
  </sheetData>
  <mergeCells count="26"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</mergeCells>
  <printOptions horizontalCentered="1" verticalCentered="1"/>
  <pageMargins left="3.937007874015748E-2" right="3.937007874015748E-2" top="0" bottom="0" header="0" footer="0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مهر 1403-1</vt:lpstr>
      <vt:lpstr>غرب استان در مهر 1403-2</vt:lpstr>
      <vt:lpstr>شرق استان در مهر 1403-1 </vt:lpstr>
      <vt:lpstr>شرق استان در مهر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2024-12-31T08:05:40Z</dcterms:modified>
</cp:coreProperties>
</file>