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455" windowWidth="14880" windowHeight="6750"/>
  </bookViews>
  <sheets>
    <sheet name="شركت در مهر 97" sheetId="1" r:id="rId1"/>
    <sheet name="شركت در مهر 97 (1)" sheetId="2" r:id="rId2"/>
  </sheets>
  <calcPr calcId="145621"/>
</workbook>
</file>

<file path=xl/calcChain.xml><?xml version="1.0" encoding="utf-8"?>
<calcChain xmlns="http://schemas.openxmlformats.org/spreadsheetml/2006/main">
  <c r="T5" i="2" l="1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T22" i="2" l="1"/>
  <c r="T23" i="2"/>
  <c r="T24" i="2"/>
  <c r="T25" i="2"/>
  <c r="T26" i="2"/>
  <c r="T27" i="2"/>
  <c r="T28" i="2"/>
  <c r="T29" i="2"/>
  <c r="T30" i="2"/>
  <c r="T31" i="2"/>
  <c r="T32" i="2"/>
  <c r="T21" i="2"/>
  <c r="K32" i="1"/>
  <c r="L32" i="1"/>
  <c r="M32" i="1"/>
  <c r="N32" i="1"/>
  <c r="O32" i="1"/>
  <c r="J32" i="1"/>
  <c r="O19" i="1"/>
  <c r="O33" i="1" s="1"/>
  <c r="N19" i="1"/>
  <c r="N33" i="1" s="1"/>
  <c r="M19" i="1"/>
  <c r="M33" i="1" s="1"/>
  <c r="L19" i="1"/>
  <c r="L33" i="1" s="1"/>
  <c r="K19" i="1"/>
  <c r="J19" i="1"/>
  <c r="J33" i="1" s="1"/>
  <c r="K33" i="1" l="1"/>
  <c r="K33" i="2"/>
  <c r="L33" i="2"/>
  <c r="M33" i="2"/>
  <c r="N33" i="2"/>
  <c r="O33" i="2"/>
  <c r="P33" i="2"/>
  <c r="Q33" i="2"/>
  <c r="R33" i="2"/>
  <c r="S33" i="2"/>
  <c r="T33" i="2"/>
  <c r="K20" i="2"/>
  <c r="K35" i="2" s="1"/>
  <c r="L20" i="2"/>
  <c r="L35" i="2" s="1"/>
  <c r="M20" i="2"/>
  <c r="M35" i="2" s="1"/>
  <c r="N20" i="2"/>
  <c r="N35" i="2" s="1"/>
  <c r="O20" i="2"/>
  <c r="O35" i="2" s="1"/>
  <c r="P20" i="2"/>
  <c r="P35" i="2" s="1"/>
  <c r="Q20" i="2"/>
  <c r="Q35" i="2" s="1"/>
  <c r="R20" i="2"/>
  <c r="R35" i="2" s="1"/>
  <c r="S20" i="2"/>
  <c r="S35" i="2" s="1"/>
  <c r="T20" i="2"/>
  <c r="T35" i="2" s="1"/>
  <c r="J34" i="2" l="1"/>
  <c r="F20" i="2" l="1"/>
  <c r="G20" i="2"/>
  <c r="H20" i="2"/>
  <c r="I20" i="2"/>
  <c r="J21" i="2"/>
  <c r="J22" i="2"/>
  <c r="J23" i="2"/>
  <c r="J24" i="2"/>
  <c r="J25" i="2"/>
  <c r="J26" i="2"/>
  <c r="J27" i="2"/>
  <c r="J28" i="2"/>
  <c r="J29" i="2"/>
  <c r="J30" i="2"/>
  <c r="J31" i="2"/>
  <c r="J32" i="2"/>
  <c r="F33" i="2"/>
  <c r="G33" i="2"/>
  <c r="H33" i="2"/>
  <c r="I33" i="2"/>
  <c r="H35" i="2" l="1"/>
  <c r="F35" i="2"/>
  <c r="J33" i="2"/>
  <c r="I35" i="2"/>
  <c r="G35" i="2"/>
  <c r="J20" i="2"/>
  <c r="J35" i="2" l="1"/>
  <c r="C32" i="1" l="1"/>
  <c r="D32" i="1"/>
  <c r="E32" i="1"/>
  <c r="F32" i="1"/>
  <c r="G32" i="1"/>
  <c r="H32" i="1"/>
  <c r="I32" i="1"/>
  <c r="C19" i="1"/>
  <c r="D19" i="1"/>
  <c r="E19" i="1"/>
  <c r="F19" i="1"/>
  <c r="G19" i="1"/>
  <c r="H19" i="1"/>
  <c r="I19" i="1"/>
  <c r="H33" i="1" l="1"/>
  <c r="F33" i="1"/>
  <c r="I33" i="1"/>
  <c r="G33" i="1"/>
  <c r="E33" i="1"/>
  <c r="D33" i="1"/>
  <c r="C33" i="1"/>
  <c r="C33" i="2"/>
  <c r="D33" i="2"/>
  <c r="E33" i="2"/>
  <c r="B33" i="2"/>
  <c r="C20" i="2"/>
  <c r="D20" i="2"/>
  <c r="E20" i="2"/>
  <c r="E35" i="2" s="1"/>
  <c r="B20" i="2"/>
  <c r="C35" i="2" l="1"/>
  <c r="B35" i="2"/>
  <c r="D35" i="2"/>
  <c r="B32" i="1"/>
  <c r="B19" i="1"/>
  <c r="B33" i="1" l="1"/>
</calcChain>
</file>

<file path=xl/sharedStrings.xml><?xml version="1.0" encoding="utf-8"?>
<sst xmlns="http://schemas.openxmlformats.org/spreadsheetml/2006/main" count="111" uniqueCount="75">
  <si>
    <r>
      <t xml:space="preserve">    مساحت </t>
    </r>
    <r>
      <rPr>
        <b/>
        <sz val="10"/>
        <color indexed="8"/>
        <rFont val="Titr"/>
        <charset val="178"/>
      </rPr>
      <t>کيلومتر مربع</t>
    </r>
  </si>
  <si>
    <t>اوج مصرف (MW)</t>
  </si>
  <si>
    <r>
      <t>طول خط فشار متوسط</t>
    </r>
    <r>
      <rPr>
        <b/>
        <sz val="9"/>
        <color theme="1"/>
        <rFont val="B Titr"/>
        <charset val="178"/>
      </rPr>
      <t xml:space="preserve"> (KM)</t>
    </r>
  </si>
  <si>
    <r>
      <t xml:space="preserve">طول خط فشار ضعيف </t>
    </r>
    <r>
      <rPr>
        <b/>
        <sz val="9"/>
        <color theme="1"/>
        <rFont val="B Titr"/>
        <charset val="178"/>
      </rPr>
      <t>(KM)</t>
    </r>
  </si>
  <si>
    <r>
      <t xml:space="preserve">تعداد ترانسفورماتور </t>
    </r>
    <r>
      <rPr>
        <b/>
        <sz val="9"/>
        <color theme="1"/>
        <rFont val="B Titr"/>
        <charset val="178"/>
      </rPr>
      <t>(دستگاه)</t>
    </r>
  </si>
  <si>
    <r>
      <t xml:space="preserve">ظرفيت ترانسفورماتور </t>
    </r>
    <r>
      <rPr>
        <b/>
        <sz val="9"/>
        <color theme="1"/>
        <rFont val="B Titr"/>
        <charset val="178"/>
      </rPr>
      <t>(KVA)</t>
    </r>
  </si>
  <si>
    <r>
      <t xml:space="preserve">تعداد  چراغ </t>
    </r>
    <r>
      <rPr>
        <b/>
        <sz val="9"/>
        <color theme="1"/>
        <rFont val="B Titr"/>
        <charset val="178"/>
      </rPr>
      <t>(دستگاه)</t>
    </r>
  </si>
  <si>
    <t>هوايي</t>
  </si>
  <si>
    <t>زميني</t>
  </si>
  <si>
    <t>هوايي سيمي</t>
  </si>
  <si>
    <t>هوايي خودنگهدار</t>
  </si>
  <si>
    <t xml:space="preserve">زميني </t>
  </si>
  <si>
    <t>كم مصرف</t>
  </si>
  <si>
    <t>گازي</t>
  </si>
  <si>
    <t>بردسکن</t>
  </si>
  <si>
    <t>جغتاي</t>
  </si>
  <si>
    <t>جوين</t>
  </si>
  <si>
    <t>چناران</t>
  </si>
  <si>
    <t>خليل آباد</t>
  </si>
  <si>
    <t>خوشاب</t>
  </si>
  <si>
    <t>درگز</t>
  </si>
  <si>
    <t>سبزوار</t>
  </si>
  <si>
    <t>فيروزه</t>
  </si>
  <si>
    <t>قوچان</t>
  </si>
  <si>
    <t>کاشمر</t>
  </si>
  <si>
    <t>کلات</t>
  </si>
  <si>
    <t>نيشابور</t>
  </si>
  <si>
    <t>معاونت هماهنگی غرب استان</t>
  </si>
  <si>
    <t>باخرز</t>
  </si>
  <si>
    <t>بجستان</t>
  </si>
  <si>
    <t>تايباد</t>
  </si>
  <si>
    <t>تربت جام</t>
  </si>
  <si>
    <t>تربت حيدريه</t>
  </si>
  <si>
    <t>خواف</t>
  </si>
  <si>
    <t>رشتخوار</t>
  </si>
  <si>
    <t>زاوه</t>
  </si>
  <si>
    <t>سرخس</t>
  </si>
  <si>
    <t>فريمان</t>
  </si>
  <si>
    <t>گناباد</t>
  </si>
  <si>
    <t>مه ولات</t>
  </si>
  <si>
    <t>معاونت هماهنگی شرق استان</t>
  </si>
  <si>
    <t>شركت</t>
  </si>
  <si>
    <t>تعداد مراکز تابعه</t>
  </si>
  <si>
    <t>تعداد شهرهای تحت پوشش</t>
  </si>
  <si>
    <t>تعداد روستاهای تابعه برق‌دار</t>
  </si>
  <si>
    <t>پرسنل ( نفر )</t>
  </si>
  <si>
    <t xml:space="preserve">نوع انشعابات  </t>
  </si>
  <si>
    <t>ادارات شهرهای تابعه</t>
  </si>
  <si>
    <t>دواير شهرهای تابعه</t>
  </si>
  <si>
    <t>زير ديپلم</t>
  </si>
  <si>
    <t>ديپلم</t>
  </si>
  <si>
    <t>فوق ديپلم</t>
  </si>
  <si>
    <t>ليسانس و بالاتر</t>
  </si>
  <si>
    <t>جمع</t>
  </si>
  <si>
    <t>عادي</t>
  </si>
  <si>
    <t>سنگين</t>
  </si>
  <si>
    <t>خانگي</t>
  </si>
  <si>
    <t>عمومي</t>
  </si>
  <si>
    <t>کشاورزي</t>
  </si>
  <si>
    <t>صنعتي</t>
  </si>
  <si>
    <t>سایر مصارف</t>
  </si>
  <si>
    <t>معابر</t>
  </si>
  <si>
    <t>شهرستان</t>
  </si>
  <si>
    <t>شهري</t>
  </si>
  <si>
    <t>روستايي</t>
  </si>
  <si>
    <t>گلبهار</t>
  </si>
  <si>
    <t>معاونت هماهنگی  غرب استان</t>
  </si>
  <si>
    <t>ستاد</t>
  </si>
  <si>
    <t>داورزن</t>
  </si>
  <si>
    <t>تهيه و تنظيم: واحد آمار و اطلاعات- دفتر فن‌آوري اطلاعات و ارتباطات</t>
  </si>
  <si>
    <t>تعداد مشتركين درتعرفه‌هاي مختلف</t>
  </si>
  <si>
    <r>
      <t xml:space="preserve">                                                                                                                                      </t>
    </r>
    <r>
      <rPr>
        <b/>
        <sz val="10"/>
        <color theme="1"/>
        <rFont val="B Titr"/>
        <charset val="178"/>
      </rPr>
      <t xml:space="preserve">شهرستان </t>
    </r>
  </si>
  <si>
    <t xml:space="preserve"> بار غيرهمزمان در ماه شهریور-1397</t>
  </si>
  <si>
    <t xml:space="preserve"> بار همزمان در پيک  بار شرکت در ماه  شهریور-1397</t>
  </si>
  <si>
    <t>خلاصه اطلاعات آماري شرکت توزيع نيروی برق  استان خراسان رضوی در پايان مهر 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</si>
</sst>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ريال&quot;\ * #,##0_-;_-&quot;ريال&quot;\ * #,##0\-;_-&quot;ريال&quot;\ * &quot;-&quot;_-;_-@_-"/>
    <numFmt numFmtId="41" formatCode="_-* #,##0_-;_-* #,##0\-;_-* &quot;-&quot;_-;_-@_-"/>
    <numFmt numFmtId="44" formatCode="_-&quot;ريال&quot;\ * #,##0.00_-;_-&quot;ريال&quot;\ * #,##0.00\-;_-&quot;ريال&quot;\ * &quot;-&quot;??_-;_-@_-"/>
    <numFmt numFmtId="43" formatCode="_-* #,##0.00_-;_-* #,##0.00\-;_-* &quot;-&quot;??_-;_-@_-"/>
    <numFmt numFmtId="164" formatCode="0.0"/>
    <numFmt numFmtId="165" formatCode="0.0000"/>
    <numFmt numFmtId="166" formatCode="0.000"/>
  </numFmts>
  <fonts count="4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b/>
      <sz val="8"/>
      <name val="Titr"/>
      <charset val="178"/>
    </font>
    <font>
      <b/>
      <sz val="10"/>
      <color theme="1"/>
      <name val="Titr"/>
      <charset val="178"/>
    </font>
    <font>
      <b/>
      <sz val="10"/>
      <color theme="1"/>
      <name val="B Titr"/>
      <charset val="178"/>
    </font>
    <font>
      <b/>
      <sz val="10"/>
      <color indexed="8"/>
      <name val="Titr"/>
      <charset val="178"/>
    </font>
    <font>
      <sz val="10"/>
      <name val="B Titr"/>
      <charset val="178"/>
    </font>
    <font>
      <sz val="11"/>
      <name val="B Titr"/>
      <charset val="178"/>
    </font>
    <font>
      <b/>
      <sz val="9"/>
      <color theme="1"/>
      <name val="B Titr"/>
      <charset val="178"/>
    </font>
    <font>
      <sz val="10"/>
      <color rgb="FF000000"/>
      <name val="B Titr"/>
      <charset val="178"/>
    </font>
    <font>
      <sz val="9"/>
      <name val="B Titr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sz val="10"/>
      <color rgb="FF000000"/>
      <name val="Titr"/>
      <charset val="178"/>
    </font>
    <font>
      <b/>
      <sz val="12"/>
      <color theme="1"/>
      <name val="B Nazanin"/>
      <charset val="178"/>
    </font>
    <font>
      <b/>
      <sz val="11"/>
      <color theme="1"/>
      <name val="B Titr"/>
      <charset val="178"/>
    </font>
    <font>
      <sz val="11"/>
      <color rgb="FF000000"/>
      <name val="B Titr"/>
      <charset val="178"/>
    </font>
    <font>
      <b/>
      <sz val="12"/>
      <color rgb="FF000000"/>
      <name val="B Nazanin"/>
      <charset val="178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D7FDCB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2">
    <border>
      <left/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 style="medium">
        <color rgb="FF00FF99"/>
      </right>
      <top style="thin">
        <color rgb="FF92D050"/>
      </top>
      <bottom style="thin">
        <color rgb="FF92D050"/>
      </bottom>
      <diagonal/>
    </border>
    <border>
      <left style="medium">
        <color rgb="FF00FF99"/>
      </left>
      <right style="medium">
        <color rgb="FF00FF99"/>
      </right>
      <top style="medium">
        <color rgb="FF00FF99"/>
      </top>
      <bottom style="medium">
        <color rgb="FF00FF99"/>
      </bottom>
      <diagonal/>
    </border>
    <border>
      <left/>
      <right style="thin">
        <color rgb="FF00FF99"/>
      </right>
      <top style="medium">
        <color rgb="FF00FF99"/>
      </top>
      <bottom style="medium">
        <color rgb="FF00FF99"/>
      </bottom>
      <diagonal/>
    </border>
    <border>
      <left/>
      <right style="medium">
        <color rgb="FF00FF99"/>
      </right>
      <top style="medium">
        <color rgb="FF00FF99"/>
      </top>
      <bottom style="medium">
        <color rgb="FF00FF99"/>
      </bottom>
      <diagonal/>
    </border>
    <border>
      <left/>
      <right/>
      <top style="medium">
        <color rgb="FF00FF99"/>
      </top>
      <bottom style="medium">
        <color rgb="FF00FF99"/>
      </bottom>
      <diagonal/>
    </border>
    <border>
      <left style="thin">
        <color rgb="FF00FF99"/>
      </left>
      <right style="thin">
        <color rgb="FF00FF99"/>
      </right>
      <top style="medium">
        <color rgb="FF00FF99"/>
      </top>
      <bottom style="medium">
        <color rgb="FF00FF99"/>
      </bottom>
      <diagonal/>
    </border>
    <border>
      <left style="thin">
        <color rgb="FF00FF99"/>
      </left>
      <right/>
      <top style="medium">
        <color rgb="FF00FF99"/>
      </top>
      <bottom style="medium">
        <color rgb="FF00FF99"/>
      </bottom>
      <diagonal/>
    </border>
    <border>
      <left/>
      <right/>
      <top/>
      <bottom style="medium">
        <color rgb="FF00FF99"/>
      </bottom>
      <diagonal/>
    </border>
    <border>
      <left/>
      <right/>
      <top style="thin">
        <color rgb="FF92D050"/>
      </top>
      <bottom style="medium">
        <color rgb="FF00FF99"/>
      </bottom>
      <diagonal/>
    </border>
    <border>
      <left/>
      <right style="medium">
        <color rgb="FF00FF99"/>
      </right>
      <top/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 style="medium">
        <color rgb="FF00FF99"/>
      </top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/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 style="thin">
        <color rgb="FF92D050"/>
      </top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 style="medium">
        <color rgb="FF00FF99"/>
      </top>
      <bottom style="medium">
        <color rgb="FF00FF99"/>
      </bottom>
      <diagonal/>
    </border>
    <border>
      <left/>
      <right style="thin">
        <color rgb="FF00FF99"/>
      </right>
      <top style="medium">
        <color rgb="FF00FF99"/>
      </top>
      <bottom style="thin">
        <color rgb="FF92D050"/>
      </bottom>
      <diagonal/>
    </border>
    <border>
      <left/>
      <right style="thin">
        <color rgb="FF00FF99"/>
      </right>
      <top/>
      <bottom style="thin">
        <color rgb="FF92D050"/>
      </bottom>
      <diagonal/>
    </border>
    <border>
      <left/>
      <right style="thin">
        <color rgb="FF00FF99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00FF99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66FFCC"/>
      </left>
      <right style="thin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66FFCC"/>
      </left>
      <right/>
      <top style="thin">
        <color rgb="FF66FFCC"/>
      </top>
      <bottom style="thin">
        <color rgb="FF92D050"/>
      </bottom>
      <diagonal/>
    </border>
    <border>
      <left style="thin">
        <color rgb="FF66FFCC"/>
      </left>
      <right/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/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/>
      <bottom style="thin">
        <color rgb="FF92D050"/>
      </bottom>
      <diagonal/>
    </border>
    <border>
      <left/>
      <right style="thin">
        <color rgb="FF66FFCC"/>
      </right>
      <top style="thin">
        <color rgb="FF66FFCC"/>
      </top>
      <bottom style="thin">
        <color rgb="FF66FFCC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thin">
        <color rgb="FF92D050"/>
      </bottom>
      <diagonal/>
    </border>
    <border>
      <left style="medium">
        <color rgb="FF00FF99"/>
      </left>
      <right style="thin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92D050"/>
      </left>
      <right style="thin">
        <color rgb="FF92D050"/>
      </right>
      <top/>
      <bottom style="thin">
        <color rgb="FF66FFCC"/>
      </bottom>
      <diagonal/>
    </border>
    <border>
      <left/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00FF99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 style="medium">
        <color rgb="FF66FFCC"/>
      </right>
      <top style="medium">
        <color rgb="FF00FF99"/>
      </top>
      <bottom style="thin">
        <color rgb="FF92D050"/>
      </bottom>
      <diagonal/>
    </border>
    <border>
      <left/>
      <right style="medium">
        <color rgb="FF66FFCC"/>
      </right>
      <top/>
      <bottom style="thin">
        <color rgb="FF92D050"/>
      </bottom>
      <diagonal/>
    </border>
    <border>
      <left/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/>
      <bottom style="thin">
        <color rgb="FF92D050"/>
      </bottom>
      <diagonal/>
    </border>
    <border>
      <left/>
      <right style="medium">
        <color rgb="FF66FFCC"/>
      </right>
      <top style="medium">
        <color rgb="FF00FF99"/>
      </top>
      <bottom/>
      <diagonal/>
    </border>
    <border>
      <left/>
      <right style="medium">
        <color rgb="FF66FFCC"/>
      </right>
      <top/>
      <bottom style="medium">
        <color rgb="FF00FF99"/>
      </bottom>
      <diagonal/>
    </border>
    <border>
      <left style="medium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 style="medium">
        <color rgb="FF66FFCC"/>
      </left>
      <right style="thin">
        <color rgb="FF66FFCC"/>
      </right>
      <top style="medium">
        <color rgb="FF00FF99"/>
      </top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medium">
        <color rgb="FF00FF99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/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medium">
        <color rgb="FF00FF99"/>
      </bottom>
      <diagonal/>
    </border>
    <border>
      <left/>
      <right style="thin">
        <color rgb="FF66FFCC"/>
      </right>
      <top style="medium">
        <color rgb="FF00FF99"/>
      </top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/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medium">
        <color rgb="FF00FF99"/>
      </top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thin">
        <color rgb="FF92D050"/>
      </bottom>
      <diagonal/>
    </border>
    <border>
      <left/>
      <right style="thin">
        <color rgb="FF66FFCC"/>
      </right>
      <top style="medium">
        <color rgb="FF00FF99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/>
      <right style="thin">
        <color rgb="FF92D050"/>
      </right>
      <top/>
      <bottom style="thin">
        <color rgb="FF66FFCC"/>
      </bottom>
      <diagonal/>
    </border>
    <border>
      <left/>
      <right style="medium">
        <color rgb="FF66FFCC"/>
      </right>
      <top/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/>
      <diagonal/>
    </border>
    <border>
      <left/>
      <right style="medium">
        <color rgb="FF66FFCC"/>
      </right>
      <top style="thin">
        <color theme="6"/>
      </top>
      <bottom style="medium">
        <color rgb="FF00FF99"/>
      </bottom>
      <diagonal/>
    </border>
    <border>
      <left style="thin">
        <color rgb="FF66FFCC"/>
      </left>
      <right style="medium">
        <color rgb="FF66FFCC"/>
      </right>
      <top style="thin">
        <color rgb="FF66FFCC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92D050"/>
      </left>
      <right style="medium">
        <color rgb="FF66FFCC"/>
      </right>
      <top/>
      <bottom style="thin">
        <color rgb="FF66FFCC"/>
      </bottom>
      <diagonal/>
    </border>
    <border>
      <left/>
      <right/>
      <top style="thin">
        <color rgb="FF66FFCC"/>
      </top>
      <bottom style="thin">
        <color rgb="FF66FFCC"/>
      </bottom>
      <diagonal/>
    </border>
    <border>
      <left/>
      <right style="thin">
        <color rgb="FF66FFCC"/>
      </right>
      <top style="thin">
        <color rgb="FF66FFCC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/>
      <bottom/>
      <diagonal/>
    </border>
    <border>
      <left style="thin">
        <color rgb="FF66FFCC"/>
      </left>
      <right style="medium">
        <color rgb="FF66FFCC"/>
      </right>
      <top/>
      <bottom style="medium">
        <color rgb="FF00FF99"/>
      </bottom>
      <diagonal/>
    </border>
    <border>
      <left/>
      <right style="thin">
        <color auto="1"/>
      </right>
      <top/>
      <bottom style="thin">
        <color rgb="FF66FFCC"/>
      </bottom>
      <diagonal/>
    </border>
    <border>
      <left/>
      <right/>
      <top style="thin">
        <color rgb="FF66FFCC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thin">
        <color theme="6"/>
      </bottom>
      <diagonal/>
    </border>
    <border>
      <left style="thin">
        <color rgb="FF66FFCC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medium">
        <color rgb="FF66FFCC"/>
      </right>
      <top style="thin">
        <color theme="6"/>
      </top>
      <bottom style="medium">
        <color rgb="FF00FF99"/>
      </bottom>
      <diagonal/>
    </border>
    <border>
      <left/>
      <right style="thin">
        <color rgb="FF66FFCC"/>
      </right>
      <top/>
      <bottom/>
      <diagonal/>
    </border>
    <border>
      <left/>
      <right style="thin">
        <color rgb="FF66FFCC"/>
      </right>
      <top/>
      <bottom style="medium">
        <color rgb="FF00FF99"/>
      </bottom>
      <diagonal/>
    </border>
    <border>
      <left style="thin">
        <color auto="1"/>
      </left>
      <right style="medium">
        <color rgb="FF66FFCC"/>
      </right>
      <top/>
      <bottom style="thin">
        <color rgb="FF66FFCC"/>
      </bottom>
      <diagonal/>
    </border>
    <border>
      <left style="thin">
        <color rgb="FF66FFCC"/>
      </left>
      <right style="medium">
        <color rgb="FF66FFCC"/>
      </right>
      <top/>
      <bottom style="thin">
        <color theme="6"/>
      </bottom>
      <diagonal/>
    </border>
    <border>
      <left style="medium">
        <color rgb="FF66FFCC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66FFCC"/>
      </left>
      <right/>
      <top style="medium">
        <color rgb="FF00FF99"/>
      </top>
      <bottom style="medium">
        <color rgb="FF00FF99"/>
      </bottom>
      <diagonal/>
    </border>
    <border>
      <left style="medium">
        <color rgb="FF66FFCC"/>
      </left>
      <right/>
      <top style="medium">
        <color rgb="FF66FFCC"/>
      </top>
      <bottom style="medium">
        <color rgb="FF66FFCC"/>
      </bottom>
      <diagonal/>
    </border>
    <border>
      <left/>
      <right/>
      <top style="medium">
        <color rgb="FF66FFCC"/>
      </top>
      <bottom style="medium">
        <color rgb="FF66FFCC"/>
      </bottom>
      <diagonal/>
    </border>
    <border>
      <left style="medium">
        <color rgb="FF66FFCC"/>
      </left>
      <right style="medium">
        <color rgb="FF66FFCC"/>
      </right>
      <top/>
      <bottom/>
      <diagonal/>
    </border>
    <border>
      <left style="medium">
        <color rgb="FF66FFCC"/>
      </left>
      <right style="medium">
        <color rgb="FF66FFCC"/>
      </right>
      <top style="medium">
        <color rgb="FF66FFCC"/>
      </top>
      <bottom style="medium">
        <color rgb="FF00FF99"/>
      </bottom>
      <diagonal/>
    </border>
    <border>
      <left style="medium">
        <color rgb="FF66FFCC"/>
      </left>
      <right style="medium">
        <color rgb="FF66FFCC"/>
      </right>
      <top/>
      <bottom style="thin">
        <color theme="6"/>
      </bottom>
      <diagonal/>
    </border>
    <border>
      <left style="medium">
        <color rgb="FF66FFCC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66FFCC"/>
      </left>
      <right style="medium">
        <color rgb="FF66FFCC"/>
      </right>
      <top style="thick">
        <color rgb="FF00FF99"/>
      </top>
      <bottom style="medium">
        <color rgb="FF00FF99"/>
      </bottom>
      <diagonal/>
    </border>
    <border>
      <left style="medium">
        <color rgb="FF66FFCC"/>
      </left>
      <right style="medium">
        <color rgb="FF66FFCC"/>
      </right>
      <top style="medium">
        <color rgb="FF00FF99"/>
      </top>
      <bottom/>
      <diagonal/>
    </border>
    <border>
      <left style="medium">
        <color rgb="FF66FFCC"/>
      </left>
      <right style="medium">
        <color rgb="FF66FFCC"/>
      </right>
      <top style="medium">
        <color rgb="FF00FF99"/>
      </top>
      <bottom style="medium">
        <color rgb="FF66FFCC"/>
      </bottom>
      <diagonal/>
    </border>
    <border>
      <left/>
      <right style="thin">
        <color rgb="FF66FFCC"/>
      </right>
      <top style="medium">
        <color rgb="FF00FF99"/>
      </top>
      <bottom style="medium">
        <color rgb="FF66FFCC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medium">
        <color rgb="FF66FFCC"/>
      </bottom>
      <diagonal/>
    </border>
    <border>
      <left style="medium">
        <color rgb="FF66FFCC"/>
      </left>
      <right style="medium">
        <color rgb="FF66FFCC"/>
      </right>
      <top/>
      <bottom style="medium">
        <color rgb="FF00FF99"/>
      </bottom>
      <diagonal/>
    </border>
    <border>
      <left style="medium">
        <color rgb="FF66FFCC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 style="medium">
        <color rgb="FF66FFCC"/>
      </left>
      <right style="medium">
        <color rgb="FF66FFCC"/>
      </right>
      <top style="medium">
        <color rgb="FF00FF99"/>
      </top>
      <bottom style="thin">
        <color rgb="FF92D050"/>
      </bottom>
      <diagonal/>
    </border>
    <border>
      <left style="medium">
        <color rgb="FF00FF99"/>
      </left>
      <right style="thin">
        <color rgb="FF66FFCC"/>
      </right>
      <top style="medium">
        <color rgb="FF00FF99"/>
      </top>
      <bottom style="medium">
        <color rgb="FF66FFCC"/>
      </bottom>
      <diagonal/>
    </border>
    <border>
      <left style="medium">
        <color rgb="FF00FF99"/>
      </left>
      <right/>
      <top style="medium">
        <color rgb="FF00FF99"/>
      </top>
      <bottom style="medium">
        <color rgb="FF00FF99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medium">
        <color rgb="FF66FFCC"/>
      </left>
      <right/>
      <top style="medium">
        <color rgb="FF66FFCC"/>
      </top>
      <bottom style="medium">
        <color rgb="FF00FF99"/>
      </bottom>
      <diagonal/>
    </border>
    <border>
      <left/>
      <right/>
      <top style="medium">
        <color rgb="FF66FFCC"/>
      </top>
      <bottom style="medium">
        <color rgb="FF00FF99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/>
      <diagonal/>
    </border>
    <border>
      <left style="medium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thin">
        <color rgb="FF92D050"/>
      </left>
      <right/>
      <top/>
      <bottom style="thin">
        <color rgb="FF66FFCC"/>
      </bottom>
      <diagonal/>
    </border>
    <border>
      <left style="thin">
        <color rgb="FF66FFCC"/>
      </left>
      <right/>
      <top/>
      <bottom/>
      <diagonal/>
    </border>
    <border>
      <left style="thin">
        <color rgb="FF66FFCC"/>
      </left>
      <right/>
      <top/>
      <bottom style="medium">
        <color rgb="FF00FF99"/>
      </bottom>
      <diagonal/>
    </border>
    <border>
      <left style="thin">
        <color rgb="FF66FFCC"/>
      </left>
      <right style="medium">
        <color rgb="FF21FFB5"/>
      </right>
      <top style="medium">
        <color rgb="FF00FF99"/>
      </top>
      <bottom style="thin">
        <color theme="6"/>
      </bottom>
      <diagonal/>
    </border>
    <border>
      <left style="thin">
        <color rgb="FF66FFCC"/>
      </left>
      <right style="medium">
        <color rgb="FF21FFB5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medium">
        <color rgb="FF21FFB5"/>
      </right>
      <top/>
      <bottom style="thin">
        <color theme="6"/>
      </bottom>
      <diagonal/>
    </border>
    <border>
      <left style="thin">
        <color rgb="FF66FFCC"/>
      </left>
      <right style="medium">
        <color rgb="FF21FFB5"/>
      </right>
      <top/>
      <bottom style="medium">
        <color rgb="FF00FF99"/>
      </bottom>
      <diagonal/>
    </border>
    <border>
      <left style="medium">
        <color rgb="FF21FFB5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21FFB5"/>
      </left>
      <right/>
      <top style="medium">
        <color rgb="FF00FF99"/>
      </top>
      <bottom style="medium">
        <color rgb="FF00FF99"/>
      </bottom>
      <diagonal/>
    </border>
    <border>
      <left style="medium">
        <color rgb="FF21FFB5"/>
      </left>
      <right style="medium">
        <color rgb="FF21FFB5"/>
      </right>
      <top style="medium">
        <color rgb="FF00FF99"/>
      </top>
      <bottom style="medium">
        <color rgb="FF00FF9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>
      <alignment horizontal="center"/>
    </xf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3" fillId="0" borderId="0"/>
    <xf numFmtId="0" fontId="24" fillId="0" borderId="0" applyNumberFormat="0" applyFill="0" applyBorder="0" applyAlignment="0" applyProtection="0"/>
    <xf numFmtId="0" fontId="25" fillId="0" borderId="113" applyNumberFormat="0" applyFill="0" applyAlignment="0" applyProtection="0"/>
    <xf numFmtId="0" fontId="26" fillId="0" borderId="114" applyNumberFormat="0" applyFill="0" applyAlignment="0" applyProtection="0"/>
    <xf numFmtId="0" fontId="27" fillId="0" borderId="115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29" fillId="8" borderId="0" applyNumberFormat="0" applyBorder="0" applyAlignment="0" applyProtection="0"/>
    <xf numFmtId="0" fontId="30" fillId="9" borderId="0" applyNumberFormat="0" applyBorder="0" applyAlignment="0" applyProtection="0"/>
    <xf numFmtId="0" fontId="31" fillId="10" borderId="116" applyNumberFormat="0" applyAlignment="0" applyProtection="0"/>
    <xf numFmtId="0" fontId="32" fillId="11" borderId="117" applyNumberFormat="0" applyAlignment="0" applyProtection="0"/>
    <xf numFmtId="0" fontId="33" fillId="11" borderId="116" applyNumberFormat="0" applyAlignment="0" applyProtection="0"/>
    <xf numFmtId="0" fontId="34" fillId="0" borderId="118" applyNumberFormat="0" applyFill="0" applyAlignment="0" applyProtection="0"/>
    <xf numFmtId="0" fontId="35" fillId="12" borderId="119" applyNumberFormat="0" applyAlignment="0" applyProtection="0"/>
    <xf numFmtId="0" fontId="36" fillId="0" borderId="0" applyNumberFormat="0" applyFill="0" applyBorder="0" applyAlignment="0" applyProtection="0"/>
    <xf numFmtId="0" fontId="23" fillId="13" borderId="120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121" applyNumberFormat="0" applyFill="0" applyAlignment="0" applyProtection="0"/>
    <xf numFmtId="0" fontId="39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39" fillId="37" borderId="0" applyNumberFormat="0" applyBorder="0" applyAlignment="0" applyProtection="0"/>
  </cellStyleXfs>
  <cellXfs count="188">
    <xf numFmtId="0" fontId="0" fillId="0" borderId="0" xfId="0"/>
    <xf numFmtId="0" fontId="8" fillId="2" borderId="2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15" fillId="0" borderId="44" xfId="1" applyFont="1" applyFill="1" applyBorder="1" applyAlignment="1">
      <alignment horizontal="center" vertical="center" wrapText="1" readingOrder="2"/>
    </xf>
    <xf numFmtId="0" fontId="15" fillId="0" borderId="48" xfId="1" applyFont="1" applyFill="1" applyBorder="1" applyAlignment="1">
      <alignment horizontal="center" vertical="center" wrapText="1" readingOrder="2"/>
    </xf>
    <xf numFmtId="0" fontId="15" fillId="0" borderId="52" xfId="1" applyFont="1" applyFill="1" applyBorder="1" applyAlignment="1">
      <alignment horizontal="center" vertical="center" wrapText="1" readingOrder="2"/>
    </xf>
    <xf numFmtId="0" fontId="15" fillId="5" borderId="44" xfId="1" applyFont="1" applyFill="1" applyBorder="1" applyAlignment="1">
      <alignment horizontal="center" vertical="center" wrapText="1" readingOrder="2"/>
    </xf>
    <xf numFmtId="0" fontId="15" fillId="5" borderId="48" xfId="1" applyFont="1" applyFill="1" applyBorder="1" applyAlignment="1">
      <alignment horizontal="center" vertical="center" wrapText="1" readingOrder="2"/>
    </xf>
    <xf numFmtId="0" fontId="15" fillId="5" borderId="52" xfId="1" applyFont="1" applyFill="1" applyBorder="1" applyAlignment="1">
      <alignment horizontal="center" vertical="center" wrapText="1" readingOrder="2"/>
    </xf>
    <xf numFmtId="0" fontId="15" fillId="0" borderId="45" xfId="1" applyFont="1" applyFill="1" applyBorder="1" applyAlignment="1">
      <alignment horizontal="center" vertical="center" wrapText="1" readingOrder="2"/>
    </xf>
    <xf numFmtId="0" fontId="15" fillId="0" borderId="49" xfId="1" applyFont="1" applyFill="1" applyBorder="1" applyAlignment="1">
      <alignment horizontal="center" vertical="center" wrapText="1" readingOrder="2"/>
    </xf>
    <xf numFmtId="0" fontId="15" fillId="0" borderId="27" xfId="1" applyFont="1" applyFill="1" applyBorder="1" applyAlignment="1">
      <alignment horizontal="center" vertical="center" wrapText="1" readingOrder="2"/>
    </xf>
    <xf numFmtId="0" fontId="15" fillId="5" borderId="46" xfId="1" applyFont="1" applyFill="1" applyBorder="1" applyAlignment="1">
      <alignment horizontal="center" vertical="center" wrapText="1" readingOrder="2"/>
    </xf>
    <xf numFmtId="0" fontId="15" fillId="5" borderId="50" xfId="1" applyFont="1" applyFill="1" applyBorder="1" applyAlignment="1">
      <alignment horizontal="center" vertical="center" wrapText="1" readingOrder="2"/>
    </xf>
    <xf numFmtId="0" fontId="15" fillId="5" borderId="25" xfId="1" applyFont="1" applyFill="1" applyBorder="1" applyAlignment="1">
      <alignment horizontal="center" vertical="center" wrapText="1" readingOrder="2"/>
    </xf>
    <xf numFmtId="0" fontId="15" fillId="3" borderId="7" xfId="1" applyFont="1" applyFill="1" applyBorder="1" applyAlignment="1">
      <alignment horizontal="center" vertical="center" wrapText="1" readingOrder="2"/>
    </xf>
    <xf numFmtId="0" fontId="15" fillId="3" borderId="8" xfId="1" applyFont="1" applyFill="1" applyBorder="1" applyAlignment="1">
      <alignment horizontal="center" vertical="center" wrapText="1" readingOrder="2"/>
    </xf>
    <xf numFmtId="0" fontId="15" fillId="2" borderId="43" xfId="1" applyFont="1" applyFill="1" applyBorder="1" applyAlignment="1">
      <alignment horizontal="center" vertical="center" wrapText="1" readingOrder="2"/>
    </xf>
    <xf numFmtId="0" fontId="15" fillId="2" borderId="47" xfId="1" applyFont="1" applyFill="1" applyBorder="1" applyAlignment="1">
      <alignment horizontal="center" vertical="center" wrapText="1" readingOrder="2"/>
    </xf>
    <xf numFmtId="0" fontId="15" fillId="2" borderId="51" xfId="1" applyFont="1" applyFill="1" applyBorder="1" applyAlignment="1">
      <alignment horizontal="center" vertical="center" wrapText="1" readingOrder="2"/>
    </xf>
    <xf numFmtId="0" fontId="16" fillId="0" borderId="44" xfId="1" applyFont="1" applyFill="1" applyBorder="1" applyAlignment="1">
      <alignment horizontal="center" vertical="center" wrapText="1" readingOrder="2"/>
    </xf>
    <xf numFmtId="0" fontId="16" fillId="0" borderId="48" xfId="1" applyFont="1" applyFill="1" applyBorder="1" applyAlignment="1">
      <alignment horizontal="center" vertical="center" wrapText="1" readingOrder="2"/>
    </xf>
    <xf numFmtId="0" fontId="16" fillId="0" borderId="52" xfId="1" applyFont="1" applyFill="1" applyBorder="1" applyAlignment="1">
      <alignment horizontal="center" vertical="center" wrapText="1" readingOrder="2"/>
    </xf>
    <xf numFmtId="0" fontId="15" fillId="5" borderId="53" xfId="1" applyFont="1" applyFill="1" applyBorder="1" applyAlignment="1">
      <alignment horizontal="center" vertical="center" wrapText="1" readingOrder="2"/>
    </xf>
    <xf numFmtId="0" fontId="15" fillId="0" borderId="53" xfId="1" applyFont="1" applyFill="1" applyBorder="1" applyAlignment="1">
      <alignment horizontal="center" vertical="center" wrapText="1" readingOrder="2"/>
    </xf>
    <xf numFmtId="0" fontId="16" fillId="0" borderId="53" xfId="1" applyFont="1" applyFill="1" applyBorder="1" applyAlignment="1">
      <alignment horizontal="center" vertical="center" wrapText="1" readingOrder="2"/>
    </xf>
    <xf numFmtId="0" fontId="15" fillId="0" borderId="38" xfId="1" applyFont="1" applyFill="1" applyBorder="1" applyAlignment="1">
      <alignment horizontal="center" vertical="center" wrapText="1" readingOrder="2"/>
    </xf>
    <xf numFmtId="0" fontId="15" fillId="5" borderId="57" xfId="1" applyFont="1" applyFill="1" applyBorder="1" applyAlignment="1">
      <alignment horizontal="center" vertical="center" wrapText="1" readingOrder="2"/>
    </xf>
    <xf numFmtId="0" fontId="15" fillId="2" borderId="59" xfId="1" applyFont="1" applyFill="1" applyBorder="1" applyAlignment="1">
      <alignment horizontal="center" vertical="center" wrapText="1" readingOrder="2"/>
    </xf>
    <xf numFmtId="0" fontId="15" fillId="5" borderId="60" xfId="1" applyFont="1" applyFill="1" applyBorder="1" applyAlignment="1">
      <alignment horizontal="center" vertical="center" wrapText="1" readingOrder="2"/>
    </xf>
    <xf numFmtId="0" fontId="15" fillId="0" borderId="60" xfId="1" applyFont="1" applyFill="1" applyBorder="1" applyAlignment="1">
      <alignment horizontal="center" vertical="center" wrapText="1" readingOrder="2"/>
    </xf>
    <xf numFmtId="0" fontId="16" fillId="0" borderId="60" xfId="1" applyFont="1" applyFill="1" applyBorder="1" applyAlignment="1">
      <alignment horizontal="center" vertical="center" wrapText="1" readingOrder="2"/>
    </xf>
    <xf numFmtId="0" fontId="15" fillId="0" borderId="59" xfId="1" applyFont="1" applyFill="1" applyBorder="1" applyAlignment="1">
      <alignment horizontal="center" vertical="center" wrapText="1" readingOrder="2"/>
    </xf>
    <xf numFmtId="0" fontId="15" fillId="5" borderId="62" xfId="1" applyFont="1" applyFill="1" applyBorder="1" applyAlignment="1">
      <alignment horizontal="center" vertical="center" wrapText="1" readingOrder="2"/>
    </xf>
    <xf numFmtId="0" fontId="15" fillId="5" borderId="61" xfId="1" applyFont="1" applyFill="1" applyBorder="1" applyAlignment="1">
      <alignment horizontal="center" vertical="center" wrapText="1" readingOrder="2"/>
    </xf>
    <xf numFmtId="0" fontId="15" fillId="5" borderId="73" xfId="1" applyFont="1" applyFill="1" applyBorder="1" applyAlignment="1">
      <alignment horizontal="center" vertical="center" wrapText="1" readingOrder="2"/>
    </xf>
    <xf numFmtId="0" fontId="15" fillId="0" borderId="73" xfId="1" applyFont="1" applyFill="1" applyBorder="1" applyAlignment="1">
      <alignment horizontal="center" vertical="center" wrapText="1" readingOrder="2"/>
    </xf>
    <xf numFmtId="0" fontId="16" fillId="0" borderId="73" xfId="1" applyFont="1" applyFill="1" applyBorder="1" applyAlignment="1">
      <alignment horizontal="center" vertical="center" wrapText="1" readingOrder="2"/>
    </xf>
    <xf numFmtId="0" fontId="15" fillId="0" borderId="72" xfId="1" applyFont="1" applyFill="1" applyBorder="1" applyAlignment="1">
      <alignment horizontal="center" vertical="center" wrapText="1" readingOrder="2"/>
    </xf>
    <xf numFmtId="0" fontId="15" fillId="5" borderId="74" xfId="1" applyFont="1" applyFill="1" applyBorder="1" applyAlignment="1">
      <alignment horizontal="center" vertical="center" wrapText="1" readingOrder="2"/>
    </xf>
    <xf numFmtId="1" fontId="19" fillId="0" borderId="35" xfId="1" applyNumberFormat="1" applyFont="1" applyFill="1" applyBorder="1" applyAlignment="1">
      <alignment horizontal="center" vertical="center" wrapText="1" readingOrder="2"/>
    </xf>
    <xf numFmtId="164" fontId="19" fillId="2" borderId="41" xfId="1" applyNumberFormat="1" applyFont="1" applyFill="1" applyBorder="1" applyAlignment="1">
      <alignment horizontal="center" vertical="center" wrapText="1" readingOrder="2"/>
    </xf>
    <xf numFmtId="164" fontId="19" fillId="2" borderId="54" xfId="1" applyNumberFormat="1" applyFont="1" applyFill="1" applyBorder="1" applyAlignment="1">
      <alignment horizontal="center" vertical="center" wrapText="1" readingOrder="2"/>
    </xf>
    <xf numFmtId="2" fontId="19" fillId="0" borderId="17" xfId="1" applyNumberFormat="1" applyFont="1" applyFill="1" applyBorder="1" applyAlignment="1">
      <alignment horizontal="center" vertical="center" wrapText="1" readingOrder="2"/>
    </xf>
    <xf numFmtId="2" fontId="19" fillId="0" borderId="11" xfId="1" applyNumberFormat="1" applyFont="1" applyFill="1" applyBorder="1" applyAlignment="1">
      <alignment horizontal="center" vertical="center" wrapText="1" readingOrder="2"/>
    </xf>
    <xf numFmtId="1" fontId="19" fillId="5" borderId="37" xfId="1" applyNumberFormat="1" applyFont="1" applyFill="1" applyBorder="1" applyAlignment="1">
      <alignment horizontal="center" vertical="center" wrapText="1" readingOrder="2"/>
    </xf>
    <xf numFmtId="164" fontId="19" fillId="5" borderId="41" xfId="1" applyNumberFormat="1" applyFont="1" applyFill="1" applyBorder="1" applyAlignment="1">
      <alignment horizontal="center" vertical="center" wrapText="1" readingOrder="2"/>
    </xf>
    <xf numFmtId="164" fontId="19" fillId="5" borderId="54" xfId="1" applyNumberFormat="1" applyFont="1" applyFill="1" applyBorder="1" applyAlignment="1">
      <alignment horizontal="center" vertical="center" wrapText="1" readingOrder="2"/>
    </xf>
    <xf numFmtId="2" fontId="19" fillId="5" borderId="18" xfId="1" applyNumberFormat="1" applyFont="1" applyFill="1" applyBorder="1" applyAlignment="1">
      <alignment horizontal="center" vertical="center" wrapText="1" readingOrder="2"/>
    </xf>
    <xf numFmtId="2" fontId="19" fillId="5" borderId="34" xfId="1" applyNumberFormat="1" applyFont="1" applyFill="1" applyBorder="1" applyAlignment="1">
      <alignment horizontal="center" vertical="center" wrapText="1" readingOrder="2"/>
    </xf>
    <xf numFmtId="2" fontId="19" fillId="5" borderId="2" xfId="1" applyNumberFormat="1" applyFont="1" applyFill="1" applyBorder="1" applyAlignment="1">
      <alignment horizontal="center" vertical="center" wrapText="1" readingOrder="2"/>
    </xf>
    <xf numFmtId="1" fontId="19" fillId="5" borderId="14" xfId="1" applyNumberFormat="1" applyFont="1" applyFill="1" applyBorder="1" applyAlignment="1">
      <alignment horizontal="center" vertical="center" wrapText="1" readingOrder="2"/>
    </xf>
    <xf numFmtId="1" fontId="19" fillId="2" borderId="37" xfId="1" applyNumberFormat="1" applyFont="1" applyFill="1" applyBorder="1" applyAlignment="1">
      <alignment horizontal="center" vertical="center" wrapText="1" readingOrder="2"/>
    </xf>
    <xf numFmtId="2" fontId="19" fillId="2" borderId="18" xfId="1" applyNumberFormat="1" applyFont="1" applyFill="1" applyBorder="1" applyAlignment="1">
      <alignment horizontal="center" vertical="center" wrapText="1" readingOrder="2"/>
    </xf>
    <xf numFmtId="2" fontId="19" fillId="2" borderId="34" xfId="1" applyNumberFormat="1" applyFont="1" applyFill="1" applyBorder="1" applyAlignment="1">
      <alignment horizontal="center" vertical="center" wrapText="1" readingOrder="2"/>
    </xf>
    <xf numFmtId="2" fontId="19" fillId="2" borderId="2" xfId="1" applyNumberFormat="1" applyFont="1" applyFill="1" applyBorder="1" applyAlignment="1">
      <alignment horizontal="center" vertical="center" wrapText="1" readingOrder="2"/>
    </xf>
    <xf numFmtId="1" fontId="19" fillId="2" borderId="14" xfId="1" applyNumberFormat="1" applyFont="1" applyFill="1" applyBorder="1" applyAlignment="1">
      <alignment horizontal="center" vertical="center" wrapText="1" readingOrder="2"/>
    </xf>
    <xf numFmtId="1" fontId="19" fillId="6" borderId="31" xfId="1" applyNumberFormat="1" applyFont="1" applyFill="1" applyBorder="1" applyAlignment="1">
      <alignment horizontal="center" vertical="center" wrapText="1"/>
    </xf>
    <xf numFmtId="164" fontId="19" fillId="0" borderId="42" xfId="1" applyNumberFormat="1" applyFont="1" applyFill="1" applyBorder="1" applyAlignment="1">
      <alignment horizontal="center" vertical="center" wrapText="1" readingOrder="2"/>
    </xf>
    <xf numFmtId="164" fontId="19" fillId="0" borderId="55" xfId="1" applyNumberFormat="1" applyFont="1" applyFill="1" applyBorder="1" applyAlignment="1">
      <alignment horizontal="center" vertical="center" wrapText="1" readingOrder="2"/>
    </xf>
    <xf numFmtId="2" fontId="19" fillId="0" borderId="16" xfId="1" applyNumberFormat="1" applyFont="1" applyFill="1" applyBorder="1" applyAlignment="1">
      <alignment horizontal="center" vertical="center" wrapText="1" readingOrder="2"/>
    </xf>
    <xf numFmtId="2" fontId="19" fillId="0" borderId="36" xfId="1" applyNumberFormat="1" applyFont="1" applyFill="1" applyBorder="1" applyAlignment="1">
      <alignment horizontal="center" vertical="center" wrapText="1" readingOrder="2"/>
    </xf>
    <xf numFmtId="1" fontId="19" fillId="0" borderId="12" xfId="1" applyNumberFormat="1" applyFont="1" applyFill="1" applyBorder="1" applyAlignment="1">
      <alignment horizontal="center" vertical="center" wrapText="1" readingOrder="2"/>
    </xf>
    <xf numFmtId="1" fontId="19" fillId="0" borderId="13" xfId="1" applyNumberFormat="1" applyFont="1" applyFill="1" applyBorder="1" applyAlignment="1">
      <alignment horizontal="center" vertical="center" wrapText="1" readingOrder="2"/>
    </xf>
    <xf numFmtId="2" fontId="19" fillId="5" borderId="37" xfId="1" applyNumberFormat="1" applyFont="1" applyFill="1" applyBorder="1" applyAlignment="1">
      <alignment horizontal="center" vertical="center" wrapText="1" readingOrder="2"/>
    </xf>
    <xf numFmtId="2" fontId="19" fillId="2" borderId="37" xfId="1" applyNumberFormat="1" applyFont="1" applyFill="1" applyBorder="1" applyAlignment="1">
      <alignment horizontal="center" vertical="center" wrapText="1" readingOrder="2"/>
    </xf>
    <xf numFmtId="0" fontId="20" fillId="2" borderId="19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 wrapText="1" readingOrder="2"/>
    </xf>
    <xf numFmtId="0" fontId="21" fillId="2" borderId="29" xfId="1" applyFont="1" applyFill="1" applyBorder="1" applyAlignment="1">
      <alignment horizontal="center" vertical="center" wrapText="1" readingOrder="2"/>
    </xf>
    <xf numFmtId="0" fontId="22" fillId="6" borderId="19" xfId="1" applyFont="1" applyFill="1" applyBorder="1" applyAlignment="1">
      <alignment horizontal="center" vertical="center" wrapText="1" readingOrder="2"/>
    </xf>
    <xf numFmtId="0" fontId="22" fillId="6" borderId="6" xfId="1" applyFont="1" applyFill="1" applyBorder="1" applyAlignment="1">
      <alignment horizontal="center" vertical="center" wrapText="1" readingOrder="2"/>
    </xf>
    <xf numFmtId="0" fontId="22" fillId="6" borderId="20" xfId="1" applyFont="1" applyFill="1" applyBorder="1" applyAlignment="1">
      <alignment horizontal="center" vertical="center" wrapText="1" readingOrder="2"/>
    </xf>
    <xf numFmtId="0" fontId="22" fillId="6" borderId="33" xfId="1" applyFont="1" applyFill="1" applyBorder="1" applyAlignment="1">
      <alignment horizontal="center" vertical="center" wrapText="1" readingOrder="2"/>
    </xf>
    <xf numFmtId="0" fontId="15" fillId="2" borderId="78" xfId="1" applyFont="1" applyFill="1" applyBorder="1" applyAlignment="1">
      <alignment horizontal="center" vertical="center" wrapText="1" readingOrder="2"/>
    </xf>
    <xf numFmtId="0" fontId="15" fillId="3" borderId="6" xfId="1" applyFont="1" applyFill="1" applyBorder="1" applyAlignment="1">
      <alignment horizontal="center" vertical="center" wrapText="1" readingOrder="2"/>
    </xf>
    <xf numFmtId="0" fontId="15" fillId="3" borderId="80" xfId="1" applyFont="1" applyFill="1" applyBorder="1" applyAlignment="1">
      <alignment vertical="center" wrapText="1" readingOrder="2"/>
    </xf>
    <xf numFmtId="0" fontId="15" fillId="3" borderId="6" xfId="1" applyFont="1" applyFill="1" applyBorder="1" applyAlignment="1">
      <alignment vertical="center" wrapText="1" readingOrder="2"/>
    </xf>
    <xf numFmtId="0" fontId="15" fillId="3" borderId="33" xfId="1" applyFont="1" applyFill="1" applyBorder="1" applyAlignment="1">
      <alignment vertical="center" wrapText="1" readingOrder="2"/>
    </xf>
    <xf numFmtId="0" fontId="21" fillId="2" borderId="84" xfId="1" applyFont="1" applyFill="1" applyBorder="1" applyAlignment="1">
      <alignment horizontal="center" vertical="center" wrapText="1" readingOrder="2"/>
    </xf>
    <xf numFmtId="0" fontId="13" fillId="2" borderId="85" xfId="1" applyFont="1" applyFill="1" applyBorder="1" applyAlignment="1">
      <alignment horizontal="center" vertical="center" wrapText="1" readingOrder="2"/>
    </xf>
    <xf numFmtId="0" fontId="13" fillId="5" borderId="86" xfId="1" applyFont="1" applyFill="1" applyBorder="1" applyAlignment="1">
      <alignment horizontal="center" vertical="center" wrapText="1" readingOrder="2"/>
    </xf>
    <xf numFmtId="0" fontId="13" fillId="0" borderId="86" xfId="1" applyFont="1" applyFill="1" applyBorder="1" applyAlignment="1">
      <alignment horizontal="center" vertical="center" wrapText="1" readingOrder="2"/>
    </xf>
    <xf numFmtId="0" fontId="13" fillId="5" borderId="85" xfId="1" applyFont="1" applyFill="1" applyBorder="1" applyAlignment="1">
      <alignment horizontal="center" vertical="center" wrapText="1" readingOrder="2"/>
    </xf>
    <xf numFmtId="0" fontId="14" fillId="6" borderId="87" xfId="1" applyFont="1" applyFill="1" applyBorder="1" applyAlignment="1">
      <alignment horizontal="center" vertical="center" wrapText="1"/>
    </xf>
    <xf numFmtId="0" fontId="18" fillId="3" borderId="88" xfId="1" applyFont="1" applyFill="1" applyBorder="1" applyAlignment="1">
      <alignment horizontal="center" vertical="center" wrapText="1" readingOrder="2"/>
    </xf>
    <xf numFmtId="0" fontId="10" fillId="4" borderId="89" xfId="1" applyFont="1" applyFill="1" applyBorder="1" applyAlignment="1">
      <alignment horizontal="center" vertical="center" wrapText="1"/>
    </xf>
    <xf numFmtId="0" fontId="22" fillId="4" borderId="90" xfId="1" applyFont="1" applyFill="1" applyBorder="1" applyAlignment="1">
      <alignment horizontal="center" vertical="center" wrapText="1" readingOrder="2"/>
    </xf>
    <xf numFmtId="0" fontId="22" fillId="4" borderId="91" xfId="1" applyFont="1" applyFill="1" applyBorder="1" applyAlignment="1">
      <alignment horizontal="center" vertical="center" wrapText="1" readingOrder="2"/>
    </xf>
    <xf numFmtId="0" fontId="8" fillId="5" borderId="93" xfId="1" applyFont="1" applyFill="1" applyBorder="1" applyAlignment="1">
      <alignment horizontal="center" vertical="center" wrapText="1" readingOrder="2"/>
    </xf>
    <xf numFmtId="0" fontId="8" fillId="2" borderId="93" xfId="1" applyFont="1" applyFill="1" applyBorder="1" applyAlignment="1">
      <alignment horizontal="center" vertical="center" wrapText="1" readingOrder="2"/>
    </xf>
    <xf numFmtId="0" fontId="12" fillId="6" borderId="79" xfId="1" applyFont="1" applyFill="1" applyBorder="1" applyAlignment="1">
      <alignment horizontal="center" vertical="center" wrapText="1"/>
    </xf>
    <xf numFmtId="0" fontId="8" fillId="0" borderId="94" xfId="1" applyFont="1" applyFill="1" applyBorder="1" applyAlignment="1">
      <alignment horizontal="center" vertical="center" wrapText="1" readingOrder="2"/>
    </xf>
    <xf numFmtId="0" fontId="8" fillId="4" borderId="89" xfId="1" applyFont="1" applyFill="1" applyBorder="1" applyAlignment="1">
      <alignment horizontal="center" vertical="center"/>
    </xf>
    <xf numFmtId="1" fontId="19" fillId="4" borderId="95" xfId="1" applyNumberFormat="1" applyFont="1" applyFill="1" applyBorder="1" applyAlignment="1">
      <alignment horizontal="center" vertical="center"/>
    </xf>
    <xf numFmtId="165" fontId="0" fillId="0" borderId="0" xfId="0" applyNumberFormat="1"/>
    <xf numFmtId="1" fontId="0" fillId="0" borderId="0" xfId="0" applyNumberFormat="1"/>
    <xf numFmtId="2" fontId="19" fillId="6" borderId="31" xfId="1" applyNumberFormat="1" applyFont="1" applyFill="1" applyBorder="1" applyAlignment="1">
      <alignment horizontal="center" vertical="center" wrapText="1"/>
    </xf>
    <xf numFmtId="2" fontId="19" fillId="4" borderId="95" xfId="1" applyNumberFormat="1" applyFont="1" applyFill="1" applyBorder="1" applyAlignment="1">
      <alignment horizontal="center" vertical="center"/>
    </xf>
    <xf numFmtId="0" fontId="15" fillId="2" borderId="49" xfId="1" applyFont="1" applyFill="1" applyBorder="1" applyAlignment="1">
      <alignment horizontal="center" vertical="center" wrapText="1" readingOrder="2"/>
    </xf>
    <xf numFmtId="0" fontId="15" fillId="2" borderId="45" xfId="1" applyFont="1" applyFill="1" applyBorder="1" applyAlignment="1">
      <alignment horizontal="center" vertical="center" wrapText="1" readingOrder="2"/>
    </xf>
    <xf numFmtId="0" fontId="20" fillId="2" borderId="6" xfId="0" applyFont="1" applyFill="1" applyBorder="1" applyAlignment="1">
      <alignment horizontal="center" vertical="center"/>
    </xf>
    <xf numFmtId="1" fontId="19" fillId="2" borderId="97" xfId="1" applyNumberFormat="1" applyFont="1" applyFill="1" applyBorder="1" applyAlignment="1">
      <alignment horizontal="center" vertical="center" wrapText="1" readingOrder="2"/>
    </xf>
    <xf numFmtId="1" fontId="19" fillId="5" borderId="97" xfId="1" applyNumberFormat="1" applyFont="1" applyFill="1" applyBorder="1" applyAlignment="1">
      <alignment horizontal="center" vertical="center" wrapText="1" readingOrder="2"/>
    </xf>
    <xf numFmtId="1" fontId="19" fillId="0" borderId="1" xfId="1" applyNumberFormat="1" applyFont="1" applyFill="1" applyBorder="1" applyAlignment="1">
      <alignment horizontal="center" vertical="center" wrapText="1" readingOrder="2"/>
    </xf>
    <xf numFmtId="3" fontId="15" fillId="2" borderId="56" xfId="1" applyNumberFormat="1" applyFont="1" applyFill="1" applyBorder="1" applyAlignment="1">
      <alignment horizontal="center" vertical="center" wrapText="1" readingOrder="2"/>
    </xf>
    <xf numFmtId="3" fontId="15" fillId="2" borderId="51" xfId="1" applyNumberFormat="1" applyFont="1" applyFill="1" applyBorder="1" applyAlignment="1">
      <alignment horizontal="center" vertical="center" wrapText="1" readingOrder="2"/>
    </xf>
    <xf numFmtId="3" fontId="15" fillId="5" borderId="53" xfId="1" applyNumberFormat="1" applyFont="1" applyFill="1" applyBorder="1" applyAlignment="1">
      <alignment horizontal="center" vertical="center" wrapText="1" readingOrder="2"/>
    </xf>
    <xf numFmtId="3" fontId="15" fillId="5" borderId="52" xfId="1" applyNumberFormat="1" applyFont="1" applyFill="1" applyBorder="1" applyAlignment="1">
      <alignment horizontal="center" vertical="center" wrapText="1" readingOrder="2"/>
    </xf>
    <xf numFmtId="3" fontId="15" fillId="0" borderId="38" xfId="1" applyNumberFormat="1" applyFont="1" applyFill="1" applyBorder="1" applyAlignment="1">
      <alignment horizontal="center" vertical="center" wrapText="1" readingOrder="2"/>
    </xf>
    <xf numFmtId="3" fontId="15" fillId="0" borderId="27" xfId="1" applyNumberFormat="1" applyFont="1" applyFill="1" applyBorder="1" applyAlignment="1">
      <alignment horizontal="center" vertical="center" wrapText="1" readingOrder="2"/>
    </xf>
    <xf numFmtId="3" fontId="15" fillId="2" borderId="47" xfId="1" applyNumberFormat="1" applyFont="1" applyFill="1" applyBorder="1" applyAlignment="1">
      <alignment horizontal="center" vertical="center" wrapText="1" readingOrder="2"/>
    </xf>
    <xf numFmtId="3" fontId="15" fillId="5" borderId="48" xfId="1" applyNumberFormat="1" applyFont="1" applyFill="1" applyBorder="1" applyAlignment="1">
      <alignment horizontal="center" vertical="center" wrapText="1" readingOrder="2"/>
    </xf>
    <xf numFmtId="3" fontId="15" fillId="0" borderId="49" xfId="1" applyNumberFormat="1" applyFont="1" applyFill="1" applyBorder="1" applyAlignment="1">
      <alignment horizontal="center" vertical="center" wrapText="1" readingOrder="2"/>
    </xf>
    <xf numFmtId="3" fontId="15" fillId="2" borderId="43" xfId="1" applyNumberFormat="1" applyFont="1" applyFill="1" applyBorder="1" applyAlignment="1">
      <alignment horizontal="center" vertical="center" wrapText="1" readingOrder="2"/>
    </xf>
    <xf numFmtId="3" fontId="15" fillId="5" borderId="44" xfId="1" applyNumberFormat="1" applyFont="1" applyFill="1" applyBorder="1" applyAlignment="1">
      <alignment horizontal="center" vertical="center" wrapText="1" readingOrder="2"/>
    </xf>
    <xf numFmtId="3" fontId="15" fillId="0" borderId="45" xfId="1" applyNumberFormat="1" applyFont="1" applyFill="1" applyBorder="1" applyAlignment="1">
      <alignment horizontal="center" vertical="center" wrapText="1" readingOrder="2"/>
    </xf>
    <xf numFmtId="3" fontId="15" fillId="0" borderId="59" xfId="1" applyNumberFormat="1" applyFont="1" applyFill="1" applyBorder="1" applyAlignment="1">
      <alignment horizontal="center" vertical="center" wrapText="1" readingOrder="2"/>
    </xf>
    <xf numFmtId="0" fontId="15" fillId="2" borderId="106" xfId="1" applyFont="1" applyFill="1" applyBorder="1" applyAlignment="1">
      <alignment horizontal="center" vertical="center" wrapText="1" readingOrder="2"/>
    </xf>
    <xf numFmtId="0" fontId="15" fillId="5" borderId="107" xfId="1" applyFont="1" applyFill="1" applyBorder="1" applyAlignment="1">
      <alignment horizontal="center" vertical="center" wrapText="1" readingOrder="2"/>
    </xf>
    <xf numFmtId="0" fontId="15" fillId="0" borderId="108" xfId="1" applyFont="1" applyFill="1" applyBorder="1" applyAlignment="1">
      <alignment horizontal="center" vertical="center" wrapText="1" readingOrder="2"/>
    </xf>
    <xf numFmtId="0" fontId="15" fillId="0" borderId="109" xfId="1" applyFont="1" applyFill="1" applyBorder="1" applyAlignment="1">
      <alignment horizontal="center" vertical="center" wrapText="1" readingOrder="2"/>
    </xf>
    <xf numFmtId="0" fontId="22" fillId="6" borderId="111" xfId="1" applyFont="1" applyFill="1" applyBorder="1" applyAlignment="1">
      <alignment horizontal="center" vertical="center" wrapText="1" readingOrder="2"/>
    </xf>
    <xf numFmtId="0" fontId="22" fillId="6" borderId="110" xfId="1" applyFont="1" applyFill="1" applyBorder="1" applyAlignment="1">
      <alignment horizontal="center" vertical="center" wrapText="1" readingOrder="2"/>
    </xf>
    <xf numFmtId="0" fontId="22" fillId="6" borderId="112" xfId="1" applyFont="1" applyFill="1" applyBorder="1" applyAlignment="1">
      <alignment horizontal="center" vertical="center" wrapText="1" readingOrder="2"/>
    </xf>
    <xf numFmtId="166" fontId="0" fillId="0" borderId="0" xfId="0" applyNumberFormat="1"/>
    <xf numFmtId="1" fontId="15" fillId="2" borderId="51" xfId="1" applyNumberFormat="1" applyFont="1" applyFill="1" applyBorder="1" applyAlignment="1">
      <alignment horizontal="center" vertical="center" wrapText="1" readingOrder="2"/>
    </xf>
    <xf numFmtId="1" fontId="15" fillId="5" borderId="52" xfId="1" applyNumberFormat="1" applyFont="1" applyFill="1" applyBorder="1" applyAlignment="1">
      <alignment horizontal="center" vertical="center" wrapText="1" readingOrder="2"/>
    </xf>
    <xf numFmtId="1" fontId="15" fillId="0" borderId="27" xfId="1" applyNumberFormat="1" applyFont="1" applyFill="1" applyBorder="1" applyAlignment="1">
      <alignment horizontal="center" vertical="center" wrapText="1" readingOrder="2"/>
    </xf>
    <xf numFmtId="164" fontId="19" fillId="2" borderId="34" xfId="1" applyNumberFormat="1" applyFont="1" applyFill="1" applyBorder="1" applyAlignment="1">
      <alignment horizontal="center" vertical="center" wrapText="1" readingOrder="2"/>
    </xf>
    <xf numFmtId="164" fontId="19" fillId="6" borderId="31" xfId="1" applyNumberFormat="1" applyFont="1" applyFill="1" applyBorder="1" applyAlignment="1">
      <alignment horizontal="center" vertical="center" wrapText="1"/>
    </xf>
    <xf numFmtId="0" fontId="15" fillId="3" borderId="33" xfId="1" applyFont="1" applyFill="1" applyBorder="1" applyAlignment="1">
      <alignment horizontal="center" vertical="center" wrapText="1" readingOrder="2"/>
    </xf>
    <xf numFmtId="0" fontId="5" fillId="0" borderId="100" xfId="0" applyFont="1" applyBorder="1" applyAlignment="1">
      <alignment horizontal="center" vertical="center" textRotation="90"/>
    </xf>
    <xf numFmtId="0" fontId="5" fillId="0" borderId="101" xfId="0" applyFont="1" applyBorder="1" applyAlignment="1">
      <alignment horizontal="center" vertical="center" textRotation="90"/>
    </xf>
    <xf numFmtId="0" fontId="5" fillId="0" borderId="102" xfId="0" applyFont="1" applyBorder="1" applyAlignment="1">
      <alignment horizontal="center" vertical="center" textRotation="90"/>
    </xf>
    <xf numFmtId="0" fontId="7" fillId="2" borderId="3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2" borderId="96" xfId="0" applyFont="1" applyFill="1" applyBorder="1" applyAlignment="1">
      <alignment horizontal="center" vertical="center" wrapText="1"/>
    </xf>
    <xf numFmtId="0" fontId="7" fillId="2" borderId="88" xfId="1" applyFont="1" applyFill="1" applyBorder="1" applyAlignment="1">
      <alignment horizontal="center" vertical="center" wrapText="1"/>
    </xf>
    <xf numFmtId="0" fontId="7" fillId="2" borderId="92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2" borderId="83" xfId="1" applyFont="1" applyFill="1" applyBorder="1" applyAlignment="1">
      <alignment horizontal="center" vertical="center" wrapText="1" readingOrder="2"/>
    </xf>
    <xf numFmtId="0" fontId="21" fillId="2" borderId="26" xfId="1" applyFont="1" applyFill="1" applyBorder="1" applyAlignment="1">
      <alignment horizontal="center" vertical="center" wrapText="1" readingOrder="2"/>
    </xf>
    <xf numFmtId="0" fontId="21" fillId="2" borderId="24" xfId="1" applyFont="1" applyFill="1" applyBorder="1" applyAlignment="1">
      <alignment horizontal="center" vertical="center" wrapText="1" readingOrder="2"/>
    </xf>
    <xf numFmtId="0" fontId="21" fillId="2" borderId="27" xfId="1" applyFont="1" applyFill="1" applyBorder="1" applyAlignment="1">
      <alignment horizontal="center" vertical="center" wrapText="1" readingOrder="2"/>
    </xf>
    <xf numFmtId="0" fontId="21" fillId="2" borderId="25" xfId="1" applyFont="1" applyFill="1" applyBorder="1" applyAlignment="1">
      <alignment horizontal="center" vertical="center" wrapText="1" readingOrder="2"/>
    </xf>
    <xf numFmtId="0" fontId="21" fillId="2" borderId="63" xfId="1" applyFont="1" applyFill="1" applyBorder="1" applyAlignment="1">
      <alignment horizontal="center" vertical="center" wrapText="1" readingOrder="2"/>
    </xf>
    <xf numFmtId="0" fontId="21" fillId="2" borderId="64" xfId="1" applyFont="1" applyFill="1" applyBorder="1" applyAlignment="1">
      <alignment horizontal="center" vertical="center" wrapText="1" readingOrder="2"/>
    </xf>
    <xf numFmtId="0" fontId="5" fillId="2" borderId="58" xfId="1" applyFont="1" applyFill="1" applyBorder="1" applyAlignment="1">
      <alignment horizontal="center" vertical="center" wrapText="1" readingOrder="2"/>
    </xf>
    <xf numFmtId="0" fontId="5" fillId="2" borderId="32" xfId="1" applyFont="1" applyFill="1" applyBorder="1" applyAlignment="1">
      <alignment horizontal="center" vertical="center" wrapText="1" readingOrder="2"/>
    </xf>
    <xf numFmtId="0" fontId="5" fillId="2" borderId="103" xfId="1" applyFont="1" applyFill="1" applyBorder="1" applyAlignment="1">
      <alignment horizontal="center" vertical="center" wrapText="1" readingOrder="2"/>
    </xf>
    <xf numFmtId="0" fontId="21" fillId="2" borderId="1" xfId="1" applyFont="1" applyFill="1" applyBorder="1" applyAlignment="1">
      <alignment horizontal="center" vertical="center" wrapText="1" readingOrder="2"/>
    </xf>
    <xf numFmtId="0" fontId="21" fillId="2" borderId="10" xfId="1" applyFont="1" applyFill="1" applyBorder="1" applyAlignment="1">
      <alignment horizontal="center" vertical="center" wrapText="1" readingOrder="2"/>
    </xf>
    <xf numFmtId="0" fontId="17" fillId="3" borderId="6" xfId="1" applyFont="1" applyFill="1" applyBorder="1" applyAlignment="1">
      <alignment horizontal="center" vertical="center" wrapText="1" readingOrder="2"/>
    </xf>
    <xf numFmtId="0" fontId="5" fillId="2" borderId="70" xfId="1" applyFont="1" applyFill="1" applyBorder="1" applyAlignment="1">
      <alignment horizontal="center" vertical="center" wrapText="1" readingOrder="2"/>
    </xf>
    <xf numFmtId="0" fontId="5" fillId="2" borderId="77" xfId="1" applyFont="1" applyFill="1" applyBorder="1" applyAlignment="1">
      <alignment horizontal="center" vertical="center" wrapText="1" readingOrder="2"/>
    </xf>
    <xf numFmtId="0" fontId="13" fillId="2" borderId="71" xfId="1" applyFont="1" applyFill="1" applyBorder="1" applyAlignment="1">
      <alignment horizontal="center" vertical="center" textRotation="90" wrapText="1" readingOrder="2"/>
    </xf>
    <xf numFmtId="0" fontId="10" fillId="2" borderId="10" xfId="1" applyFont="1" applyFill="1" applyBorder="1" applyAlignment="1">
      <alignment horizontal="center" vertical="center" textRotation="90" wrapText="1" readingOrder="2"/>
    </xf>
    <xf numFmtId="0" fontId="13" fillId="2" borderId="63" xfId="1" applyFont="1" applyFill="1" applyBorder="1" applyAlignment="1">
      <alignment horizontal="center" vertical="center" textRotation="90" wrapText="1" readingOrder="2"/>
    </xf>
    <xf numFmtId="0" fontId="10" fillId="2" borderId="64" xfId="1" applyFont="1" applyFill="1" applyBorder="1" applyAlignment="1">
      <alignment horizontal="center" vertical="center" textRotation="90" wrapText="1" readingOrder="2"/>
    </xf>
    <xf numFmtId="0" fontId="11" fillId="0" borderId="81" xfId="1" applyFont="1" applyBorder="1" applyAlignment="1">
      <alignment horizontal="center" vertical="center"/>
    </xf>
    <xf numFmtId="0" fontId="11" fillId="0" borderId="82" xfId="1" applyFont="1" applyBorder="1" applyAlignment="1">
      <alignment horizontal="center" vertical="center"/>
    </xf>
    <xf numFmtId="0" fontId="5" fillId="2" borderId="68" xfId="1" applyFont="1" applyFill="1" applyBorder="1" applyAlignment="1">
      <alignment horizontal="center" vertical="center" wrapText="1" readingOrder="2"/>
    </xf>
    <xf numFmtId="0" fontId="5" fillId="2" borderId="69" xfId="1" applyFont="1" applyFill="1" applyBorder="1" applyAlignment="1">
      <alignment horizontal="center" vertical="center" wrapText="1" readingOrder="2"/>
    </xf>
    <xf numFmtId="0" fontId="5" fillId="2" borderId="75" xfId="1" applyFont="1" applyFill="1" applyBorder="1" applyAlignment="1">
      <alignment horizontal="center" vertical="center" wrapText="1" readingOrder="2"/>
    </xf>
    <xf numFmtId="0" fontId="5" fillId="2" borderId="76" xfId="1" applyFont="1" applyFill="1" applyBorder="1" applyAlignment="1">
      <alignment horizontal="center" vertical="center" wrapText="1" readingOrder="2"/>
    </xf>
    <xf numFmtId="0" fontId="5" fillId="2" borderId="65" xfId="1" applyFont="1" applyFill="1" applyBorder="1" applyAlignment="1">
      <alignment horizontal="center" vertical="center" wrapText="1" readingOrder="2"/>
    </xf>
    <xf numFmtId="0" fontId="21" fillId="2" borderId="66" xfId="1" applyFont="1" applyFill="1" applyBorder="1" applyAlignment="1">
      <alignment horizontal="center" vertical="center" wrapText="1" readingOrder="2"/>
    </xf>
    <xf numFmtId="0" fontId="21" fillId="2" borderId="28" xfId="1" applyFont="1" applyFill="1" applyBorder="1" applyAlignment="1">
      <alignment horizontal="center" vertical="center" wrapText="1" readingOrder="2"/>
    </xf>
    <xf numFmtId="0" fontId="21" fillId="2" borderId="104" xfId="1" applyFont="1" applyFill="1" applyBorder="1" applyAlignment="1">
      <alignment horizontal="center" vertical="center" wrapText="1" readingOrder="2"/>
    </xf>
    <xf numFmtId="0" fontId="21" fillId="2" borderId="105" xfId="1" applyFont="1" applyFill="1" applyBorder="1" applyAlignment="1">
      <alignment horizontal="center" vertical="center" wrapText="1" readingOrder="2"/>
    </xf>
    <xf numFmtId="0" fontId="21" fillId="2" borderId="30" xfId="1" applyFont="1" applyFill="1" applyBorder="1" applyAlignment="1">
      <alignment horizontal="center" vertical="center" wrapText="1" readingOrder="2"/>
    </xf>
    <xf numFmtId="0" fontId="11" fillId="2" borderId="25" xfId="1" applyFont="1" applyFill="1" applyBorder="1" applyAlignment="1">
      <alignment horizontal="center" vertical="center" wrapText="1" readingOrder="2"/>
    </xf>
    <xf numFmtId="0" fontId="11" fillId="2" borderId="64" xfId="1" applyFont="1" applyFill="1" applyBorder="1" applyAlignment="1">
      <alignment horizontal="center" vertical="center" wrapText="1" readingOrder="2"/>
    </xf>
    <xf numFmtId="0" fontId="21" fillId="2" borderId="67" xfId="1" applyFont="1" applyFill="1" applyBorder="1" applyAlignment="1">
      <alignment horizontal="center" vertical="center" wrapText="1" readingOrder="2"/>
    </xf>
    <xf numFmtId="0" fontId="11" fillId="2" borderId="57" xfId="1" applyFont="1" applyFill="1" applyBorder="1" applyAlignment="1">
      <alignment horizontal="center" vertical="center" wrapText="1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21" fillId="2" borderId="23" xfId="1" applyFont="1" applyFill="1" applyBorder="1" applyAlignment="1">
      <alignment horizontal="center" vertical="center" wrapText="1" readingOrder="2"/>
    </xf>
    <xf numFmtId="0" fontId="11" fillId="2" borderId="24" xfId="1" applyFont="1" applyFill="1" applyBorder="1" applyAlignment="1">
      <alignment horizontal="center" vertical="center" wrapText="1" readingOrder="2"/>
    </xf>
  </cellXfs>
  <cellStyles count="62">
    <cellStyle name="20% - Accent1" xfId="39" builtinId="30" customBuiltin="1"/>
    <cellStyle name="20% - Accent2" xfId="43" builtinId="34" customBuiltin="1"/>
    <cellStyle name="20% - Accent3" xfId="47" builtinId="38" customBuiltin="1"/>
    <cellStyle name="20% - Accent4" xfId="51" builtinId="42" customBuiltin="1"/>
    <cellStyle name="20% - Accent5" xfId="55" builtinId="46" customBuiltin="1"/>
    <cellStyle name="20% - Accent6" xfId="59" builtinId="50" customBuiltin="1"/>
    <cellStyle name="40% - Accent1" xfId="40" builtinId="31" customBuiltin="1"/>
    <cellStyle name="40% - Accent2" xfId="44" builtinId="35" customBuiltin="1"/>
    <cellStyle name="40% - Accent3" xfId="48" builtinId="39" customBuiltin="1"/>
    <cellStyle name="40% - Accent4" xfId="52" builtinId="43" customBuiltin="1"/>
    <cellStyle name="40% - Accent5" xfId="56" builtinId="47" customBuiltin="1"/>
    <cellStyle name="40% - Accent6" xfId="60" builtinId="51" customBuiltin="1"/>
    <cellStyle name="60% - Accent1" xfId="41" builtinId="32" customBuiltin="1"/>
    <cellStyle name="60% - Accent2" xfId="45" builtinId="36" customBuiltin="1"/>
    <cellStyle name="60% - Accent3" xfId="49" builtinId="40" customBuiltin="1"/>
    <cellStyle name="60% - Accent4" xfId="53" builtinId="44" customBuiltin="1"/>
    <cellStyle name="60% - Accent5" xfId="57" builtinId="48" customBuiltin="1"/>
    <cellStyle name="60% - Accent6" xfId="61" builtinId="52" customBuiltin="1"/>
    <cellStyle name="Accent1" xfId="38" builtinId="29" customBuiltin="1"/>
    <cellStyle name="Accent2" xfId="42" builtinId="33" customBuiltin="1"/>
    <cellStyle name="Accent3" xfId="46" builtinId="37" customBuiltin="1"/>
    <cellStyle name="Accent4" xfId="50" builtinId="41" customBuiltin="1"/>
    <cellStyle name="Accent5" xfId="54" builtinId="45" customBuiltin="1"/>
    <cellStyle name="Accent6" xfId="58" builtinId="49" customBuiltin="1"/>
    <cellStyle name="Bad" xfId="27" builtinId="27" customBuiltin="1"/>
    <cellStyle name="Calculation" xfId="31" builtinId="22" customBuiltin="1"/>
    <cellStyle name="Check Cell" xfId="33" builtinId="23" customBuiltin="1"/>
    <cellStyle name="Comma [0] 2" xfId="9"/>
    <cellStyle name="Comma 2" xfId="8"/>
    <cellStyle name="Comma 3" xfId="11"/>
    <cellStyle name="Comma 4" xfId="13"/>
    <cellStyle name="Comma 5" xfId="18"/>
    <cellStyle name="Currency [0] 2" xfId="7"/>
    <cellStyle name="Currency 2" xfId="6"/>
    <cellStyle name="Currency 3" xfId="10"/>
    <cellStyle name="Currency 4" xfId="12"/>
    <cellStyle name="Currency 5" xfId="17"/>
    <cellStyle name="Explanatory Text" xfId="36" builtinId="53" customBuiltin="1"/>
    <cellStyle name="Good" xfId="26" builtinId="26" customBuiltin="1"/>
    <cellStyle name="Heading 1" xfId="22" builtinId="16" customBuiltin="1"/>
    <cellStyle name="Heading 2" xfId="23" builtinId="17" customBuiltin="1"/>
    <cellStyle name="Heading 3" xfId="24" builtinId="18" customBuiltin="1"/>
    <cellStyle name="Heading 4" xfId="25" builtinId="19" customBuiltin="1"/>
    <cellStyle name="Hyperlink 2" xfId="2"/>
    <cellStyle name="Input" xfId="29" builtinId="20" customBuiltin="1"/>
    <cellStyle name="Linked Cell" xfId="32" builtinId="24" customBuiltin="1"/>
    <cellStyle name="Neutral" xfId="28" builtinId="28" customBuiltin="1"/>
    <cellStyle name="Normal" xfId="0" builtinId="0"/>
    <cellStyle name="Normal 2" xfId="3"/>
    <cellStyle name="Normal 2 2" xfId="16"/>
    <cellStyle name="Normal 2 3" xfId="4"/>
    <cellStyle name="Normal 2 4" xfId="20"/>
    <cellStyle name="Normal 3" xfId="1"/>
    <cellStyle name="Normal 3 2" xfId="14"/>
    <cellStyle name="Normal 4" xfId="15"/>
    <cellStyle name="Normal 5" xfId="19"/>
    <cellStyle name="Note" xfId="35" builtinId="10" customBuiltin="1"/>
    <cellStyle name="Output" xfId="30" builtinId="21" customBuiltin="1"/>
    <cellStyle name="Percent 2" xfId="5"/>
    <cellStyle name="Title" xfId="21" builtinId="15" customBuiltin="1"/>
    <cellStyle name="Total" xfId="37" builtinId="25" customBuiltin="1"/>
    <cellStyle name="Warning Text" xfId="34" builtinId="11" customBuiltin="1"/>
  </cellStyles>
  <dxfs count="0"/>
  <tableStyles count="0" defaultTableStyle="TableStyleMedium2" defaultPivotStyle="PivotStyleLight16"/>
  <colors>
    <mruColors>
      <color rgb="FF21FFB5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</xdr:colOff>
      <xdr:row>2</xdr:row>
      <xdr:rowOff>494392</xdr:rowOff>
    </xdr:from>
    <xdr:to>
      <xdr:col>0</xdr:col>
      <xdr:colOff>1200150</xdr:colOff>
      <xdr:row>2</xdr:row>
      <xdr:rowOff>503238</xdr:rowOff>
    </xdr:to>
    <xdr:cxnSp macro="">
      <xdr:nvCxnSpPr>
        <xdr:cNvPr id="5" name="Straight Connector 4"/>
        <xdr:cNvCxnSpPr/>
      </xdr:nvCxnSpPr>
      <xdr:spPr>
        <a:xfrm flipV="1">
          <a:off x="11236671075" y="1151617"/>
          <a:ext cx="1191419" cy="8846"/>
        </a:xfrm>
        <a:prstGeom prst="line">
          <a:avLst/>
        </a:prstGeom>
        <a:ln w="38100">
          <a:solidFill>
            <a:srgbClr val="21FFB5"/>
          </a:solidFill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251733</xdr:colOff>
      <xdr:row>1</xdr:row>
      <xdr:rowOff>38555</xdr:rowOff>
    </xdr:from>
    <xdr:to>
      <xdr:col>0</xdr:col>
      <xdr:colOff>1031875</xdr:colOff>
      <xdr:row>2</xdr:row>
      <xdr:rowOff>416553</xdr:rowOff>
    </xdr:to>
    <xdr:pic>
      <xdr:nvPicPr>
        <xdr:cNvPr id="6" name="Picture 5" descr="S:\آمار\Arm Full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839350" y="381455"/>
          <a:ext cx="780142" cy="692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149677</xdr:colOff>
      <xdr:row>1</xdr:row>
      <xdr:rowOff>68036</xdr:rowOff>
    </xdr:from>
    <xdr:to>
      <xdr:col>0</xdr:col>
      <xdr:colOff>721178</xdr:colOff>
      <xdr:row>2</xdr:row>
      <xdr:rowOff>288472</xdr:rowOff>
    </xdr:to>
    <xdr:pic>
      <xdr:nvPicPr>
        <xdr:cNvPr id="5" name="Picture 4" descr="S:\آمار\Arm Full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5910072" y="340179"/>
          <a:ext cx="571501" cy="506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rightToLeft="1" tabSelected="1" view="pageBreakPreview" zoomScale="70" zoomScaleNormal="60" zoomScaleSheetLayoutView="70" workbookViewId="0">
      <selection sqref="A1:O1"/>
    </sheetView>
  </sheetViews>
  <sheetFormatPr defaultRowHeight="14.25" x14ac:dyDescent="0.2"/>
  <cols>
    <col min="1" max="1" width="16" customWidth="1"/>
    <col min="2" max="2" width="8.625" customWidth="1"/>
    <col min="3" max="3" width="11.25" customWidth="1"/>
    <col min="4" max="4" width="12.625" customWidth="1"/>
    <col min="5" max="5" width="9.875" customWidth="1"/>
    <col min="6" max="6" width="10.125" customWidth="1"/>
    <col min="7" max="7" width="10.25" customWidth="1"/>
    <col min="8" max="8" width="12.75" customWidth="1"/>
    <col min="9" max="9" width="10.125" customWidth="1"/>
    <col min="10" max="10" width="9.625" customWidth="1"/>
    <col min="11" max="11" width="9.125" customWidth="1"/>
    <col min="12" max="12" width="10.625" customWidth="1"/>
    <col min="13" max="13" width="9.875" customWidth="1"/>
    <col min="14" max="14" width="9.625" customWidth="1"/>
    <col min="15" max="15" width="10" customWidth="1"/>
    <col min="16" max="16" width="4.625" customWidth="1"/>
  </cols>
  <sheetData>
    <row r="1" spans="1:16" ht="27" customHeight="1" thickBot="1" x14ac:dyDescent="0.25">
      <c r="A1" s="140" t="s">
        <v>74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35" t="s">
        <v>69</v>
      </c>
    </row>
    <row r="2" spans="1:16" ht="24.95" customHeight="1" thickBot="1" x14ac:dyDescent="0.25">
      <c r="A2" s="147" t="s">
        <v>71</v>
      </c>
      <c r="B2" s="138" t="s">
        <v>0</v>
      </c>
      <c r="C2" s="149" t="s">
        <v>1</v>
      </c>
      <c r="D2" s="142"/>
      <c r="E2" s="142" t="s">
        <v>2</v>
      </c>
      <c r="F2" s="142"/>
      <c r="G2" s="142" t="s">
        <v>3</v>
      </c>
      <c r="H2" s="142"/>
      <c r="I2" s="142"/>
      <c r="J2" s="143" t="s">
        <v>4</v>
      </c>
      <c r="K2" s="144"/>
      <c r="L2" s="145" t="s">
        <v>5</v>
      </c>
      <c r="M2" s="143"/>
      <c r="N2" s="142" t="s">
        <v>6</v>
      </c>
      <c r="O2" s="146"/>
      <c r="P2" s="136"/>
    </row>
    <row r="3" spans="1:16" ht="63" customHeight="1" thickBot="1" x14ac:dyDescent="0.25">
      <c r="A3" s="148"/>
      <c r="B3" s="139"/>
      <c r="C3" s="1" t="s">
        <v>72</v>
      </c>
      <c r="D3" s="2" t="s">
        <v>73</v>
      </c>
      <c r="E3" s="66" t="s">
        <v>7</v>
      </c>
      <c r="F3" s="67" t="s">
        <v>8</v>
      </c>
      <c r="G3" s="68" t="s">
        <v>9</v>
      </c>
      <c r="H3" s="69" t="s">
        <v>10</v>
      </c>
      <c r="I3" s="67" t="s">
        <v>8</v>
      </c>
      <c r="J3" s="69" t="s">
        <v>7</v>
      </c>
      <c r="K3" s="67" t="s">
        <v>11</v>
      </c>
      <c r="L3" s="69" t="s">
        <v>7</v>
      </c>
      <c r="M3" s="67" t="s">
        <v>11</v>
      </c>
      <c r="N3" s="70" t="s">
        <v>12</v>
      </c>
      <c r="O3" s="104" t="s">
        <v>13</v>
      </c>
      <c r="P3" s="136"/>
    </row>
    <row r="4" spans="1:16" ht="20.45" customHeight="1" x14ac:dyDescent="0.2">
      <c r="A4" s="93" t="s">
        <v>14</v>
      </c>
      <c r="B4" s="52">
        <v>8150</v>
      </c>
      <c r="C4" s="41">
        <v>44.3</v>
      </c>
      <c r="D4" s="132">
        <v>44.3</v>
      </c>
      <c r="E4" s="53">
        <v>1019.44843</v>
      </c>
      <c r="F4" s="54">
        <v>0.38</v>
      </c>
      <c r="G4" s="53">
        <v>422.62380000000002</v>
      </c>
      <c r="H4" s="53">
        <v>63.278100000000002</v>
      </c>
      <c r="I4" s="55">
        <v>18.418000000000003</v>
      </c>
      <c r="J4" s="56">
        <v>767</v>
      </c>
      <c r="K4" s="52">
        <v>2</v>
      </c>
      <c r="L4" s="56">
        <v>91910</v>
      </c>
      <c r="M4" s="52">
        <v>1430</v>
      </c>
      <c r="N4" s="56">
        <v>2553</v>
      </c>
      <c r="O4" s="105">
        <v>13183</v>
      </c>
      <c r="P4" s="136"/>
    </row>
    <row r="5" spans="1:16" ht="20.45" customHeight="1" x14ac:dyDescent="0.2">
      <c r="A5" s="92" t="s">
        <v>15</v>
      </c>
      <c r="B5" s="45">
        <v>1658</v>
      </c>
      <c r="C5" s="46">
        <v>27.2</v>
      </c>
      <c r="D5" s="47">
        <v>26.8</v>
      </c>
      <c r="E5" s="48">
        <v>692.0809999999999</v>
      </c>
      <c r="F5" s="49">
        <v>0.96000000000000008</v>
      </c>
      <c r="G5" s="48">
        <v>243.22899999999998</v>
      </c>
      <c r="H5" s="48">
        <v>52.435000000000009</v>
      </c>
      <c r="I5" s="50">
        <v>1.536</v>
      </c>
      <c r="J5" s="51">
        <v>543</v>
      </c>
      <c r="K5" s="45">
        <v>0</v>
      </c>
      <c r="L5" s="51">
        <v>68205</v>
      </c>
      <c r="M5" s="45">
        <v>0</v>
      </c>
      <c r="N5" s="51">
        <v>2205</v>
      </c>
      <c r="O5" s="106">
        <v>5136</v>
      </c>
      <c r="P5" s="136"/>
    </row>
    <row r="6" spans="1:16" ht="20.45" customHeight="1" x14ac:dyDescent="0.2">
      <c r="A6" s="93" t="s">
        <v>16</v>
      </c>
      <c r="B6" s="52">
        <v>1682</v>
      </c>
      <c r="C6" s="41">
        <v>41.3</v>
      </c>
      <c r="D6" s="42">
        <v>41.3</v>
      </c>
      <c r="E6" s="53">
        <v>768.97950000000003</v>
      </c>
      <c r="F6" s="54">
        <v>1.5049999999999999</v>
      </c>
      <c r="G6" s="53">
        <v>294.60980000000012</v>
      </c>
      <c r="H6" s="53">
        <v>57.587400000000002</v>
      </c>
      <c r="I6" s="55">
        <v>1.0594999999999999</v>
      </c>
      <c r="J6" s="56">
        <v>609</v>
      </c>
      <c r="K6" s="52">
        <v>0</v>
      </c>
      <c r="L6" s="56">
        <v>82165</v>
      </c>
      <c r="M6" s="52">
        <v>0</v>
      </c>
      <c r="N6" s="56">
        <v>2601</v>
      </c>
      <c r="O6" s="105">
        <v>12177</v>
      </c>
      <c r="P6" s="136"/>
    </row>
    <row r="7" spans="1:16" ht="20.45" customHeight="1" x14ac:dyDescent="0.2">
      <c r="A7" s="92" t="s">
        <v>17</v>
      </c>
      <c r="B7" s="45">
        <v>2225</v>
      </c>
      <c r="C7" s="46">
        <v>66.099999999999994</v>
      </c>
      <c r="D7" s="47">
        <v>63.2</v>
      </c>
      <c r="E7" s="48">
        <v>610.08100000000002</v>
      </c>
      <c r="F7" s="49">
        <v>2.4350000000000001</v>
      </c>
      <c r="G7" s="48">
        <v>246.88499999999999</v>
      </c>
      <c r="H7" s="48">
        <v>86.740499999999983</v>
      </c>
      <c r="I7" s="50">
        <v>12.244</v>
      </c>
      <c r="J7" s="51">
        <v>984</v>
      </c>
      <c r="K7" s="45">
        <v>0</v>
      </c>
      <c r="L7" s="51">
        <v>117150</v>
      </c>
      <c r="M7" s="45">
        <v>0</v>
      </c>
      <c r="N7" s="51">
        <v>1315</v>
      </c>
      <c r="O7" s="106">
        <v>12180</v>
      </c>
      <c r="P7" s="136"/>
    </row>
    <row r="8" spans="1:16" ht="20.45" customHeight="1" x14ac:dyDescent="0.2">
      <c r="A8" s="93" t="s">
        <v>18</v>
      </c>
      <c r="B8" s="52">
        <v>1767</v>
      </c>
      <c r="C8" s="41">
        <v>29.3</v>
      </c>
      <c r="D8" s="42">
        <v>29.2</v>
      </c>
      <c r="E8" s="53">
        <v>393.45626000000004</v>
      </c>
      <c r="F8" s="54">
        <v>0.52600000000000002</v>
      </c>
      <c r="G8" s="53">
        <v>215.85088000000002</v>
      </c>
      <c r="H8" s="53">
        <v>49.38359999999998</v>
      </c>
      <c r="I8" s="55">
        <v>0.29300000000000004</v>
      </c>
      <c r="J8" s="56">
        <v>600</v>
      </c>
      <c r="K8" s="52">
        <v>0</v>
      </c>
      <c r="L8" s="56">
        <v>62050</v>
      </c>
      <c r="M8" s="52">
        <v>0</v>
      </c>
      <c r="N8" s="56">
        <v>2012</v>
      </c>
      <c r="O8" s="105">
        <v>6249</v>
      </c>
      <c r="P8" s="136"/>
    </row>
    <row r="9" spans="1:16" ht="20.45" customHeight="1" x14ac:dyDescent="0.2">
      <c r="A9" s="92" t="s">
        <v>19</v>
      </c>
      <c r="B9" s="45">
        <v>1980</v>
      </c>
      <c r="C9" s="46">
        <v>18.5</v>
      </c>
      <c r="D9" s="47">
        <v>18</v>
      </c>
      <c r="E9" s="48">
        <v>785.23232999999993</v>
      </c>
      <c r="F9" s="49">
        <v>0.28999999999999998</v>
      </c>
      <c r="G9" s="48">
        <v>324.44367</v>
      </c>
      <c r="H9" s="48">
        <v>21.212299999999995</v>
      </c>
      <c r="I9" s="50">
        <v>1.0850000000000002</v>
      </c>
      <c r="J9" s="51">
        <v>555</v>
      </c>
      <c r="K9" s="45">
        <v>0</v>
      </c>
      <c r="L9" s="51">
        <v>56115</v>
      </c>
      <c r="M9" s="45">
        <v>0</v>
      </c>
      <c r="N9" s="51">
        <v>2147</v>
      </c>
      <c r="O9" s="106">
        <v>7378</v>
      </c>
      <c r="P9" s="136"/>
    </row>
    <row r="10" spans="1:16" ht="20.45" customHeight="1" x14ac:dyDescent="0.2">
      <c r="A10" s="93" t="s">
        <v>68</v>
      </c>
      <c r="B10" s="52">
        <v>2420</v>
      </c>
      <c r="C10" s="41">
        <v>16.399999999999999</v>
      </c>
      <c r="D10" s="42">
        <v>16</v>
      </c>
      <c r="E10" s="53">
        <v>670.67600000000004</v>
      </c>
      <c r="F10" s="54">
        <v>0.31</v>
      </c>
      <c r="G10" s="53">
        <v>211.5</v>
      </c>
      <c r="H10" s="53">
        <v>45.2395</v>
      </c>
      <c r="I10" s="55">
        <v>0.88</v>
      </c>
      <c r="J10" s="56">
        <v>420</v>
      </c>
      <c r="K10" s="52">
        <v>0</v>
      </c>
      <c r="L10" s="56">
        <v>45195</v>
      </c>
      <c r="M10" s="52">
        <v>0</v>
      </c>
      <c r="N10" s="56">
        <v>2550</v>
      </c>
      <c r="O10" s="105">
        <v>3375</v>
      </c>
      <c r="P10" s="136"/>
    </row>
    <row r="11" spans="1:16" ht="20.45" customHeight="1" x14ac:dyDescent="0.2">
      <c r="A11" s="92" t="s">
        <v>20</v>
      </c>
      <c r="B11" s="45">
        <v>4187</v>
      </c>
      <c r="C11" s="46">
        <v>17.3</v>
      </c>
      <c r="D11" s="47">
        <v>17.3</v>
      </c>
      <c r="E11" s="48">
        <v>654.77399999999989</v>
      </c>
      <c r="F11" s="49">
        <v>0.79</v>
      </c>
      <c r="G11" s="48">
        <v>363.48557999999991</v>
      </c>
      <c r="H11" s="48">
        <v>91.527799999999999</v>
      </c>
      <c r="I11" s="50">
        <v>21.483000000000001</v>
      </c>
      <c r="J11" s="51">
        <v>633</v>
      </c>
      <c r="K11" s="45">
        <v>1</v>
      </c>
      <c r="L11" s="51">
        <v>64490</v>
      </c>
      <c r="M11" s="45">
        <v>315</v>
      </c>
      <c r="N11" s="51">
        <v>3160</v>
      </c>
      <c r="O11" s="106">
        <v>12638</v>
      </c>
      <c r="P11" s="136"/>
    </row>
    <row r="12" spans="1:16" ht="20.45" customHeight="1" x14ac:dyDescent="0.2">
      <c r="A12" s="93" t="s">
        <v>21</v>
      </c>
      <c r="B12" s="52">
        <v>14272</v>
      </c>
      <c r="C12" s="41">
        <v>103</v>
      </c>
      <c r="D12" s="41">
        <v>99.3</v>
      </c>
      <c r="E12" s="53">
        <v>1645.4761999999992</v>
      </c>
      <c r="F12" s="54">
        <v>36.620999999999988</v>
      </c>
      <c r="G12" s="53">
        <v>708.24389999999994</v>
      </c>
      <c r="H12" s="53">
        <v>142.61819999999994</v>
      </c>
      <c r="I12" s="55">
        <v>110.36299999999999</v>
      </c>
      <c r="J12" s="56">
        <v>2028</v>
      </c>
      <c r="K12" s="52">
        <v>32</v>
      </c>
      <c r="L12" s="56">
        <v>241475</v>
      </c>
      <c r="M12" s="52">
        <v>25095</v>
      </c>
      <c r="N12" s="56">
        <v>4088</v>
      </c>
      <c r="O12" s="105">
        <v>22790</v>
      </c>
      <c r="P12" s="136"/>
    </row>
    <row r="13" spans="1:16" ht="20.45" customHeight="1" x14ac:dyDescent="0.2">
      <c r="A13" s="92" t="s">
        <v>22</v>
      </c>
      <c r="B13" s="45">
        <v>1669</v>
      </c>
      <c r="C13" s="46">
        <v>23.7</v>
      </c>
      <c r="D13" s="47">
        <v>23.7</v>
      </c>
      <c r="E13" s="48">
        <v>736.43579999999986</v>
      </c>
      <c r="F13" s="49">
        <v>1.341</v>
      </c>
      <c r="G13" s="48">
        <v>269.49076000000008</v>
      </c>
      <c r="H13" s="48">
        <v>53.192249999999994</v>
      </c>
      <c r="I13" s="50">
        <v>0.70399999999999996</v>
      </c>
      <c r="J13" s="51">
        <v>540</v>
      </c>
      <c r="K13" s="45">
        <v>0</v>
      </c>
      <c r="L13" s="51">
        <v>63850</v>
      </c>
      <c r="M13" s="45">
        <v>0</v>
      </c>
      <c r="N13" s="51">
        <v>1889</v>
      </c>
      <c r="O13" s="106">
        <v>5696</v>
      </c>
      <c r="P13" s="136"/>
    </row>
    <row r="14" spans="1:16" ht="20.45" customHeight="1" x14ac:dyDescent="0.2">
      <c r="A14" s="93" t="s">
        <v>23</v>
      </c>
      <c r="B14" s="52">
        <v>3891</v>
      </c>
      <c r="C14" s="41">
        <v>51.6</v>
      </c>
      <c r="D14" s="42">
        <v>50</v>
      </c>
      <c r="E14" s="53">
        <v>1134.5909999999997</v>
      </c>
      <c r="F14" s="54">
        <v>7.3529999999999998</v>
      </c>
      <c r="G14" s="53">
        <v>629.14490000000001</v>
      </c>
      <c r="H14" s="53">
        <v>173.62820000000002</v>
      </c>
      <c r="I14" s="55">
        <v>27.869000000000003</v>
      </c>
      <c r="J14" s="56">
        <v>1381</v>
      </c>
      <c r="K14" s="52">
        <v>5</v>
      </c>
      <c r="L14" s="56">
        <v>155960</v>
      </c>
      <c r="M14" s="52">
        <v>3660</v>
      </c>
      <c r="N14" s="56">
        <v>6810</v>
      </c>
      <c r="O14" s="105">
        <v>16067</v>
      </c>
      <c r="P14" s="136"/>
    </row>
    <row r="15" spans="1:16" ht="20.45" customHeight="1" x14ac:dyDescent="0.2">
      <c r="A15" s="92" t="s">
        <v>24</v>
      </c>
      <c r="B15" s="45">
        <v>1896</v>
      </c>
      <c r="C15" s="46">
        <v>53.8</v>
      </c>
      <c r="D15" s="47">
        <v>53.8</v>
      </c>
      <c r="E15" s="48">
        <v>885.57180000000017</v>
      </c>
      <c r="F15" s="49">
        <v>16.707999999999998</v>
      </c>
      <c r="G15" s="48">
        <v>602.51499999999999</v>
      </c>
      <c r="H15" s="48">
        <v>102.68730000000001</v>
      </c>
      <c r="I15" s="50">
        <v>56.909000000000006</v>
      </c>
      <c r="J15" s="51">
        <v>985</v>
      </c>
      <c r="K15" s="45">
        <v>21</v>
      </c>
      <c r="L15" s="51">
        <v>132370</v>
      </c>
      <c r="M15" s="45">
        <v>15310</v>
      </c>
      <c r="N15" s="51">
        <v>3613</v>
      </c>
      <c r="O15" s="106">
        <v>20427</v>
      </c>
      <c r="P15" s="136"/>
    </row>
    <row r="16" spans="1:16" ht="20.45" customHeight="1" x14ac:dyDescent="0.2">
      <c r="A16" s="93" t="s">
        <v>25</v>
      </c>
      <c r="B16" s="52">
        <v>3517</v>
      </c>
      <c r="C16" s="41">
        <v>6.8</v>
      </c>
      <c r="D16" s="42">
        <v>6.7</v>
      </c>
      <c r="E16" s="53">
        <v>601.86509000000012</v>
      </c>
      <c r="F16" s="54">
        <v>0.85</v>
      </c>
      <c r="G16" s="53">
        <v>158.4</v>
      </c>
      <c r="H16" s="53">
        <v>63.828799999999987</v>
      </c>
      <c r="I16" s="55">
        <v>0.82200000000000006</v>
      </c>
      <c r="J16" s="56">
        <v>325</v>
      </c>
      <c r="K16" s="52">
        <v>2</v>
      </c>
      <c r="L16" s="56">
        <v>25685</v>
      </c>
      <c r="M16" s="52">
        <v>655</v>
      </c>
      <c r="N16" s="56">
        <v>2196</v>
      </c>
      <c r="O16" s="105">
        <v>3813</v>
      </c>
      <c r="P16" s="136"/>
    </row>
    <row r="17" spans="1:16" ht="20.45" customHeight="1" x14ac:dyDescent="0.2">
      <c r="A17" s="92" t="s">
        <v>65</v>
      </c>
      <c r="B17" s="45">
        <v>1125</v>
      </c>
      <c r="C17" s="46">
        <v>38.6</v>
      </c>
      <c r="D17" s="47">
        <v>38.5</v>
      </c>
      <c r="E17" s="48">
        <v>645.80829999999969</v>
      </c>
      <c r="F17" s="49">
        <v>6.5785999999999998</v>
      </c>
      <c r="G17" s="48">
        <v>232.34900000000002</v>
      </c>
      <c r="H17" s="48">
        <v>198.11999999999998</v>
      </c>
      <c r="I17" s="50">
        <v>49.741</v>
      </c>
      <c r="J17" s="51">
        <v>1613</v>
      </c>
      <c r="K17" s="45">
        <v>7</v>
      </c>
      <c r="L17" s="51">
        <v>188865</v>
      </c>
      <c r="M17" s="45">
        <v>3930</v>
      </c>
      <c r="N17" s="51">
        <v>2623</v>
      </c>
      <c r="O17" s="106">
        <v>11280</v>
      </c>
      <c r="P17" s="136"/>
    </row>
    <row r="18" spans="1:16" ht="20.45" customHeight="1" thickBot="1" x14ac:dyDescent="0.25">
      <c r="A18" s="93" t="s">
        <v>26</v>
      </c>
      <c r="B18" s="52">
        <v>7156</v>
      </c>
      <c r="C18" s="41">
        <v>175.2</v>
      </c>
      <c r="D18" s="42">
        <v>175.2</v>
      </c>
      <c r="E18" s="53">
        <v>2637.5172200000002</v>
      </c>
      <c r="F18" s="54">
        <v>35.695600000000006</v>
      </c>
      <c r="G18" s="53">
        <v>1124.4353400000005</v>
      </c>
      <c r="H18" s="53">
        <v>370.66850000000005</v>
      </c>
      <c r="I18" s="55">
        <v>114.762</v>
      </c>
      <c r="J18" s="56">
        <v>3148</v>
      </c>
      <c r="K18" s="52">
        <v>40</v>
      </c>
      <c r="L18" s="56">
        <v>443135</v>
      </c>
      <c r="M18" s="52">
        <v>31060</v>
      </c>
      <c r="N18" s="56">
        <v>8419</v>
      </c>
      <c r="O18" s="105">
        <v>36144</v>
      </c>
      <c r="P18" s="136"/>
    </row>
    <row r="19" spans="1:16" ht="24.95" customHeight="1" thickBot="1" x14ac:dyDescent="0.25">
      <c r="A19" s="94" t="s">
        <v>27</v>
      </c>
      <c r="B19" s="57">
        <f t="shared" ref="B19:I19" si="0">SUM(B4:B18)</f>
        <v>57595</v>
      </c>
      <c r="C19" s="133">
        <f t="shared" si="0"/>
        <v>713.09999999999991</v>
      </c>
      <c r="D19" s="133">
        <f t="shared" si="0"/>
        <v>703.3</v>
      </c>
      <c r="E19" s="57">
        <f t="shared" si="0"/>
        <v>13881.993929999999</v>
      </c>
      <c r="F19" s="57">
        <f t="shared" si="0"/>
        <v>112.3432</v>
      </c>
      <c r="G19" s="57">
        <f t="shared" si="0"/>
        <v>6047.2066300000006</v>
      </c>
      <c r="H19" s="57">
        <f t="shared" si="0"/>
        <v>1572.1474499999999</v>
      </c>
      <c r="I19" s="57">
        <f t="shared" si="0"/>
        <v>418.16849999999999</v>
      </c>
      <c r="J19" s="57">
        <f t="shared" ref="J19:O19" si="1">SUM(J4:J18)</f>
        <v>15131</v>
      </c>
      <c r="K19" s="57">
        <f t="shared" si="1"/>
        <v>110</v>
      </c>
      <c r="L19" s="57">
        <f t="shared" si="1"/>
        <v>1838620</v>
      </c>
      <c r="M19" s="57">
        <f t="shared" si="1"/>
        <v>81455</v>
      </c>
      <c r="N19" s="57">
        <f t="shared" si="1"/>
        <v>48181</v>
      </c>
      <c r="O19" s="57">
        <f t="shared" si="1"/>
        <v>188533</v>
      </c>
      <c r="P19" s="136"/>
    </row>
    <row r="20" spans="1:16" ht="20.45" customHeight="1" x14ac:dyDescent="0.2">
      <c r="A20" s="95" t="s">
        <v>28</v>
      </c>
      <c r="B20" s="40">
        <v>1618</v>
      </c>
      <c r="C20" s="58">
        <v>9.6</v>
      </c>
      <c r="D20" s="59">
        <v>9.6</v>
      </c>
      <c r="E20" s="60">
        <v>445.8250000000001</v>
      </c>
      <c r="F20" s="61">
        <v>0.2</v>
      </c>
      <c r="G20" s="60">
        <v>129.011</v>
      </c>
      <c r="H20" s="43">
        <v>58.247999999999998</v>
      </c>
      <c r="I20" s="44">
        <v>2.4239999999999999</v>
      </c>
      <c r="J20" s="62">
        <v>380</v>
      </c>
      <c r="K20" s="40">
        <v>0</v>
      </c>
      <c r="L20" s="62">
        <v>32725</v>
      </c>
      <c r="M20" s="40">
        <v>0</v>
      </c>
      <c r="N20" s="63">
        <v>720</v>
      </c>
      <c r="O20" s="107">
        <v>6924</v>
      </c>
      <c r="P20" s="136"/>
    </row>
    <row r="21" spans="1:16" ht="20.45" customHeight="1" x14ac:dyDescent="0.2">
      <c r="A21" s="92" t="s">
        <v>29</v>
      </c>
      <c r="B21" s="45">
        <v>4300</v>
      </c>
      <c r="C21" s="46">
        <v>11</v>
      </c>
      <c r="D21" s="47">
        <v>11</v>
      </c>
      <c r="E21" s="48">
        <v>923.81510000000003</v>
      </c>
      <c r="F21" s="64">
        <v>0.23600000000000002</v>
      </c>
      <c r="G21" s="48">
        <v>165.18719999999999</v>
      </c>
      <c r="H21" s="48">
        <v>47.201399999999992</v>
      </c>
      <c r="I21" s="50">
        <v>5.2844999999999986</v>
      </c>
      <c r="J21" s="51">
        <v>478</v>
      </c>
      <c r="K21" s="45">
        <v>0</v>
      </c>
      <c r="L21" s="51">
        <v>40345</v>
      </c>
      <c r="M21" s="45">
        <v>0</v>
      </c>
      <c r="N21" s="51">
        <v>1062</v>
      </c>
      <c r="O21" s="106">
        <v>5651</v>
      </c>
      <c r="P21" s="136"/>
    </row>
    <row r="22" spans="1:16" ht="20.45" customHeight="1" x14ac:dyDescent="0.2">
      <c r="A22" s="93" t="s">
        <v>30</v>
      </c>
      <c r="B22" s="52">
        <v>3466</v>
      </c>
      <c r="C22" s="41">
        <v>60.7</v>
      </c>
      <c r="D22" s="42">
        <v>60.7</v>
      </c>
      <c r="E22" s="53">
        <v>821.66700000000003</v>
      </c>
      <c r="F22" s="65">
        <v>2.4500000000000002</v>
      </c>
      <c r="G22" s="53">
        <v>253.74800000000002</v>
      </c>
      <c r="H22" s="53">
        <v>119.84</v>
      </c>
      <c r="I22" s="55">
        <v>9.6485000000000003</v>
      </c>
      <c r="J22" s="56">
        <v>745</v>
      </c>
      <c r="K22" s="52">
        <v>2</v>
      </c>
      <c r="L22" s="56">
        <v>109265</v>
      </c>
      <c r="M22" s="52">
        <v>1430</v>
      </c>
      <c r="N22" s="56">
        <v>5137</v>
      </c>
      <c r="O22" s="105">
        <v>8352</v>
      </c>
      <c r="P22" s="136"/>
    </row>
    <row r="23" spans="1:16" ht="20.45" customHeight="1" x14ac:dyDescent="0.2">
      <c r="A23" s="92" t="s">
        <v>31</v>
      </c>
      <c r="B23" s="45">
        <v>8166</v>
      </c>
      <c r="C23" s="46">
        <v>94.3</v>
      </c>
      <c r="D23" s="47">
        <v>93.9</v>
      </c>
      <c r="E23" s="48">
        <v>2128.5999999999985</v>
      </c>
      <c r="F23" s="64">
        <v>4.6150000000000002</v>
      </c>
      <c r="G23" s="48">
        <v>760.70704999999998</v>
      </c>
      <c r="H23" s="48">
        <v>163.65099999999998</v>
      </c>
      <c r="I23" s="50">
        <v>38.77300000000001</v>
      </c>
      <c r="J23" s="51">
        <v>1891</v>
      </c>
      <c r="K23" s="45">
        <v>4</v>
      </c>
      <c r="L23" s="51">
        <v>268210</v>
      </c>
      <c r="M23" s="45">
        <v>2650</v>
      </c>
      <c r="N23" s="51">
        <v>7961</v>
      </c>
      <c r="O23" s="106">
        <v>26683</v>
      </c>
      <c r="P23" s="136"/>
    </row>
    <row r="24" spans="1:16" ht="20.45" customHeight="1" x14ac:dyDescent="0.2">
      <c r="A24" s="93" t="s">
        <v>32</v>
      </c>
      <c r="B24" s="52">
        <v>6692</v>
      </c>
      <c r="C24" s="41">
        <v>87.8</v>
      </c>
      <c r="D24" s="42">
        <v>87.8</v>
      </c>
      <c r="E24" s="53">
        <v>2172.4671000000003</v>
      </c>
      <c r="F24" s="65">
        <v>19.707000000000004</v>
      </c>
      <c r="G24" s="53">
        <v>938.14516999999989</v>
      </c>
      <c r="H24" s="53">
        <v>163.97989000000001</v>
      </c>
      <c r="I24" s="55">
        <v>71.984999999999999</v>
      </c>
      <c r="J24" s="56">
        <v>1692</v>
      </c>
      <c r="K24" s="52">
        <v>17</v>
      </c>
      <c r="L24" s="56">
        <v>217752</v>
      </c>
      <c r="M24" s="52">
        <v>14030</v>
      </c>
      <c r="N24" s="56">
        <v>8013</v>
      </c>
      <c r="O24" s="105">
        <v>26393</v>
      </c>
      <c r="P24" s="136"/>
    </row>
    <row r="25" spans="1:16" ht="20.45" customHeight="1" x14ac:dyDescent="0.2">
      <c r="A25" s="92" t="s">
        <v>33</v>
      </c>
      <c r="B25" s="45">
        <v>9250</v>
      </c>
      <c r="C25" s="46">
        <v>39.299999999999997</v>
      </c>
      <c r="D25" s="47">
        <v>38</v>
      </c>
      <c r="E25" s="48">
        <v>1191.1813699999998</v>
      </c>
      <c r="F25" s="64">
        <v>1.2410000000000001</v>
      </c>
      <c r="G25" s="48">
        <v>517.3691</v>
      </c>
      <c r="H25" s="48">
        <v>130.8664</v>
      </c>
      <c r="I25" s="50">
        <v>8.4959999999999969</v>
      </c>
      <c r="J25" s="51">
        <v>896</v>
      </c>
      <c r="K25" s="45">
        <v>1</v>
      </c>
      <c r="L25" s="51">
        <v>102945</v>
      </c>
      <c r="M25" s="45">
        <v>400</v>
      </c>
      <c r="N25" s="51">
        <v>3650</v>
      </c>
      <c r="O25" s="106">
        <v>16297</v>
      </c>
      <c r="P25" s="136"/>
    </row>
    <row r="26" spans="1:16" ht="20.45" customHeight="1" x14ac:dyDescent="0.2">
      <c r="A26" s="93" t="s">
        <v>34</v>
      </c>
      <c r="B26" s="52">
        <v>3597</v>
      </c>
      <c r="C26" s="41">
        <v>35</v>
      </c>
      <c r="D26" s="42">
        <v>34.6</v>
      </c>
      <c r="E26" s="53">
        <v>788.35799999999995</v>
      </c>
      <c r="F26" s="65">
        <v>0</v>
      </c>
      <c r="G26" s="53">
        <v>346.87449999999995</v>
      </c>
      <c r="H26" s="53">
        <v>42.681000000000004</v>
      </c>
      <c r="I26" s="55">
        <v>6.9460000000000006</v>
      </c>
      <c r="J26" s="56">
        <v>604</v>
      </c>
      <c r="K26" s="52">
        <v>0</v>
      </c>
      <c r="L26" s="56">
        <v>65185</v>
      </c>
      <c r="M26" s="52">
        <v>0</v>
      </c>
      <c r="N26" s="56">
        <v>7046</v>
      </c>
      <c r="O26" s="105">
        <v>6108</v>
      </c>
      <c r="P26" s="136"/>
    </row>
    <row r="27" spans="1:16" ht="20.45" customHeight="1" x14ac:dyDescent="0.2">
      <c r="A27" s="92" t="s">
        <v>35</v>
      </c>
      <c r="B27" s="45">
        <v>2438</v>
      </c>
      <c r="C27" s="46">
        <v>25.8</v>
      </c>
      <c r="D27" s="47">
        <v>25.3</v>
      </c>
      <c r="E27" s="48">
        <v>745.66713000000004</v>
      </c>
      <c r="F27" s="64">
        <v>0.11899999999999999</v>
      </c>
      <c r="G27" s="48">
        <v>266.9427399999999</v>
      </c>
      <c r="H27" s="48">
        <v>68.371899999999997</v>
      </c>
      <c r="I27" s="50">
        <v>0.70300000000000007</v>
      </c>
      <c r="J27" s="51">
        <v>766</v>
      </c>
      <c r="K27" s="45">
        <v>0</v>
      </c>
      <c r="L27" s="51">
        <v>82840</v>
      </c>
      <c r="M27" s="45">
        <v>0</v>
      </c>
      <c r="N27" s="51">
        <v>5371</v>
      </c>
      <c r="O27" s="106">
        <v>6053</v>
      </c>
      <c r="P27" s="136"/>
    </row>
    <row r="28" spans="1:16" ht="20.45" customHeight="1" x14ac:dyDescent="0.2">
      <c r="A28" s="93" t="s">
        <v>36</v>
      </c>
      <c r="B28" s="52">
        <v>5473</v>
      </c>
      <c r="C28" s="41">
        <v>37.9</v>
      </c>
      <c r="D28" s="42">
        <v>37.5</v>
      </c>
      <c r="E28" s="53">
        <v>998.3778299999999</v>
      </c>
      <c r="F28" s="65">
        <v>3.1229999999999998</v>
      </c>
      <c r="G28" s="53">
        <v>334.40385999999995</v>
      </c>
      <c r="H28" s="53">
        <v>82.261800000000022</v>
      </c>
      <c r="I28" s="55">
        <v>19.725000000000001</v>
      </c>
      <c r="J28" s="56">
        <v>733</v>
      </c>
      <c r="K28" s="52">
        <v>2</v>
      </c>
      <c r="L28" s="56">
        <v>86420</v>
      </c>
      <c r="M28" s="52">
        <v>1260</v>
      </c>
      <c r="N28" s="56">
        <v>5742</v>
      </c>
      <c r="O28" s="105">
        <v>9216</v>
      </c>
      <c r="P28" s="136"/>
    </row>
    <row r="29" spans="1:16" ht="20.45" customHeight="1" x14ac:dyDescent="0.2">
      <c r="A29" s="92" t="s">
        <v>37</v>
      </c>
      <c r="B29" s="45">
        <v>4300</v>
      </c>
      <c r="C29" s="46">
        <v>58.9</v>
      </c>
      <c r="D29" s="46">
        <v>56.7</v>
      </c>
      <c r="E29" s="48">
        <v>932.6046</v>
      </c>
      <c r="F29" s="64">
        <v>1.3716000000000002</v>
      </c>
      <c r="G29" s="48">
        <v>239.42499999999995</v>
      </c>
      <c r="H29" s="48">
        <v>93.197500000000005</v>
      </c>
      <c r="I29" s="50">
        <v>14.381</v>
      </c>
      <c r="J29" s="51">
        <v>914</v>
      </c>
      <c r="K29" s="45">
        <v>2</v>
      </c>
      <c r="L29" s="51">
        <v>120585</v>
      </c>
      <c r="M29" s="45">
        <v>1130</v>
      </c>
      <c r="N29" s="51">
        <v>3821</v>
      </c>
      <c r="O29" s="106">
        <v>8691</v>
      </c>
      <c r="P29" s="136"/>
    </row>
    <row r="30" spans="1:16" ht="20.45" customHeight="1" x14ac:dyDescent="0.2">
      <c r="A30" s="93" t="s">
        <v>38</v>
      </c>
      <c r="B30" s="52">
        <v>6643</v>
      </c>
      <c r="C30" s="41">
        <v>33.6</v>
      </c>
      <c r="D30" s="42">
        <v>33.6</v>
      </c>
      <c r="E30" s="53">
        <v>1130.5704999999996</v>
      </c>
      <c r="F30" s="65">
        <v>5.6319999999999997</v>
      </c>
      <c r="G30" s="53">
        <v>541.77658000000008</v>
      </c>
      <c r="H30" s="53">
        <v>98.871799999999979</v>
      </c>
      <c r="I30" s="55">
        <v>50.328900000000004</v>
      </c>
      <c r="J30" s="56">
        <v>1224</v>
      </c>
      <c r="K30" s="52">
        <v>6</v>
      </c>
      <c r="L30" s="56">
        <v>140585</v>
      </c>
      <c r="M30" s="52">
        <v>3430</v>
      </c>
      <c r="N30" s="56">
        <v>4357</v>
      </c>
      <c r="O30" s="105">
        <v>16807</v>
      </c>
      <c r="P30" s="136"/>
    </row>
    <row r="31" spans="1:16" ht="20.45" customHeight="1" thickBot="1" x14ac:dyDescent="0.25">
      <c r="A31" s="92" t="s">
        <v>39</v>
      </c>
      <c r="B31" s="45">
        <v>3256</v>
      </c>
      <c r="C31" s="46">
        <v>42</v>
      </c>
      <c r="D31" s="46">
        <v>42</v>
      </c>
      <c r="E31" s="48">
        <v>776.75896999999998</v>
      </c>
      <c r="F31" s="64">
        <v>0.15</v>
      </c>
      <c r="G31" s="48">
        <v>355.18558999999999</v>
      </c>
      <c r="H31" s="48">
        <v>61.758040000000008</v>
      </c>
      <c r="I31" s="50">
        <v>1.9300000000000002</v>
      </c>
      <c r="J31" s="51">
        <v>700</v>
      </c>
      <c r="K31" s="45">
        <v>0</v>
      </c>
      <c r="L31" s="51">
        <v>90080</v>
      </c>
      <c r="M31" s="45">
        <v>0</v>
      </c>
      <c r="N31" s="51">
        <v>2728</v>
      </c>
      <c r="O31" s="106">
        <v>8134</v>
      </c>
      <c r="P31" s="136"/>
    </row>
    <row r="32" spans="1:16" ht="24.95" customHeight="1" thickBot="1" x14ac:dyDescent="0.25">
      <c r="A32" s="94" t="s">
        <v>40</v>
      </c>
      <c r="B32" s="57">
        <f t="shared" ref="B32:I32" si="2">SUM(B20:B31)</f>
        <v>59199</v>
      </c>
      <c r="C32" s="133">
        <f t="shared" si="2"/>
        <v>535.90000000000009</v>
      </c>
      <c r="D32" s="133">
        <f t="shared" si="2"/>
        <v>530.70000000000005</v>
      </c>
      <c r="E32" s="100">
        <f t="shared" si="2"/>
        <v>13055.892599999999</v>
      </c>
      <c r="F32" s="100">
        <f t="shared" si="2"/>
        <v>38.8446</v>
      </c>
      <c r="G32" s="100">
        <f t="shared" si="2"/>
        <v>4848.7757899999988</v>
      </c>
      <c r="H32" s="100">
        <f t="shared" si="2"/>
        <v>1130.9287299999999</v>
      </c>
      <c r="I32" s="100">
        <f t="shared" si="2"/>
        <v>230.62490000000003</v>
      </c>
      <c r="J32" s="57">
        <f>SUM(J20:J31)</f>
        <v>11023</v>
      </c>
      <c r="K32" s="57">
        <f t="shared" ref="K32:O32" si="3">SUM(K20:K31)</f>
        <v>34</v>
      </c>
      <c r="L32" s="57">
        <f t="shared" si="3"/>
        <v>1356937</v>
      </c>
      <c r="M32" s="57">
        <f t="shared" si="3"/>
        <v>24330</v>
      </c>
      <c r="N32" s="57">
        <f t="shared" si="3"/>
        <v>55608</v>
      </c>
      <c r="O32" s="57">
        <f t="shared" si="3"/>
        <v>145309</v>
      </c>
      <c r="P32" s="136"/>
    </row>
    <row r="33" spans="1:16" ht="24.95" customHeight="1" thickBot="1" x14ac:dyDescent="0.25">
      <c r="A33" s="96" t="s">
        <v>41</v>
      </c>
      <c r="B33" s="97">
        <f t="shared" ref="B33:I33" si="4">SUM(B19,B32)</f>
        <v>116794</v>
      </c>
      <c r="C33" s="97">
        <f t="shared" si="4"/>
        <v>1249</v>
      </c>
      <c r="D33" s="97">
        <f t="shared" si="4"/>
        <v>1234</v>
      </c>
      <c r="E33" s="101">
        <f t="shared" si="4"/>
        <v>26937.886529999996</v>
      </c>
      <c r="F33" s="101">
        <f t="shared" si="4"/>
        <v>151.18779999999998</v>
      </c>
      <c r="G33" s="101">
        <f t="shared" si="4"/>
        <v>10895.98242</v>
      </c>
      <c r="H33" s="101">
        <f t="shared" si="4"/>
        <v>2703.07618</v>
      </c>
      <c r="I33" s="101">
        <f t="shared" si="4"/>
        <v>648.79340000000002</v>
      </c>
      <c r="J33" s="97">
        <f>SUM(J19,J32)</f>
        <v>26154</v>
      </c>
      <c r="K33" s="97">
        <f t="shared" ref="K33:O33" si="5">SUM(K19,K32)</f>
        <v>144</v>
      </c>
      <c r="L33" s="97">
        <f t="shared" si="5"/>
        <v>3195557</v>
      </c>
      <c r="M33" s="97">
        <f t="shared" si="5"/>
        <v>105785</v>
      </c>
      <c r="N33" s="97">
        <f t="shared" si="5"/>
        <v>103789</v>
      </c>
      <c r="O33" s="97">
        <f t="shared" si="5"/>
        <v>333842</v>
      </c>
      <c r="P33" s="137"/>
    </row>
    <row r="34" spans="1:16" x14ac:dyDescent="0.2">
      <c r="E34" s="98"/>
      <c r="N34" s="99"/>
    </row>
    <row r="35" spans="1:16" x14ac:dyDescent="0.2"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</row>
    <row r="36" spans="1:16" x14ac:dyDescent="0.2">
      <c r="J36" s="99"/>
      <c r="K36" s="99"/>
      <c r="L36" s="99"/>
      <c r="M36" s="99"/>
    </row>
    <row r="37" spans="1:16" x14ac:dyDescent="0.2">
      <c r="J37" s="99"/>
      <c r="K37" s="99"/>
      <c r="L37" s="99"/>
      <c r="M37" s="99"/>
      <c r="N37" s="99"/>
    </row>
  </sheetData>
  <mergeCells count="10">
    <mergeCell ref="P1:P33"/>
    <mergeCell ref="B2:B3"/>
    <mergeCell ref="A1:O1"/>
    <mergeCell ref="E2:F2"/>
    <mergeCell ref="G2:I2"/>
    <mergeCell ref="J2:K2"/>
    <mergeCell ref="L2:M2"/>
    <mergeCell ref="N2:O2"/>
    <mergeCell ref="A2:A3"/>
    <mergeCell ref="C2:D2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rightToLeft="1" view="pageBreakPreview" zoomScale="70" zoomScaleNormal="60" zoomScaleSheetLayoutView="70" workbookViewId="0">
      <selection sqref="A1:T1"/>
    </sheetView>
  </sheetViews>
  <sheetFormatPr defaultRowHeight="14.25" x14ac:dyDescent="0.2"/>
  <cols>
    <col min="1" max="1" width="11.375" customWidth="1"/>
    <col min="2" max="2" width="7.125" customWidth="1"/>
    <col min="3" max="3" width="6.5" customWidth="1"/>
    <col min="5" max="5" width="10.25" customWidth="1"/>
    <col min="6" max="6" width="6.875" customWidth="1"/>
    <col min="7" max="7" width="5.625" customWidth="1"/>
    <col min="8" max="8" width="7.625" customWidth="1"/>
    <col min="9" max="9" width="7.25" customWidth="1"/>
    <col min="10" max="10" width="6.5" customWidth="1"/>
    <col min="13" max="13" width="8.125" customWidth="1"/>
    <col min="14" max="14" width="9.875" customWidth="1"/>
    <col min="15" max="15" width="7.75" customWidth="1"/>
    <col min="16" max="16" width="7.875" customWidth="1"/>
    <col min="17" max="17" width="6.25" customWidth="1"/>
    <col min="18" max="18" width="9.125" customWidth="1"/>
    <col min="19" max="19" width="7.25" customWidth="1"/>
    <col min="20" max="20" width="9" customWidth="1"/>
    <col min="21" max="21" width="4.625" customWidth="1"/>
  </cols>
  <sheetData>
    <row r="1" spans="1:21" ht="27" customHeight="1" thickBot="1" x14ac:dyDescent="0.25">
      <c r="A1" s="169" t="s">
        <v>74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35" t="s">
        <v>69</v>
      </c>
    </row>
    <row r="2" spans="1:21" ht="22.5" x14ac:dyDescent="0.2">
      <c r="A2" s="150"/>
      <c r="B2" s="163" t="s">
        <v>42</v>
      </c>
      <c r="C2" s="164"/>
      <c r="D2" s="173" t="s">
        <v>43</v>
      </c>
      <c r="E2" s="171" t="s">
        <v>44</v>
      </c>
      <c r="F2" s="157" t="s">
        <v>45</v>
      </c>
      <c r="G2" s="158"/>
      <c r="H2" s="158"/>
      <c r="I2" s="158"/>
      <c r="J2" s="175"/>
      <c r="K2" s="157" t="s">
        <v>46</v>
      </c>
      <c r="L2" s="158"/>
      <c r="M2" s="175"/>
      <c r="N2" s="157" t="s">
        <v>70</v>
      </c>
      <c r="O2" s="158"/>
      <c r="P2" s="158"/>
      <c r="Q2" s="158"/>
      <c r="R2" s="158"/>
      <c r="S2" s="158"/>
      <c r="T2" s="159"/>
      <c r="U2" s="136"/>
    </row>
    <row r="3" spans="1:21" ht="32.25" customHeight="1" thickBot="1" x14ac:dyDescent="0.25">
      <c r="A3" s="150"/>
      <c r="B3" s="165" t="s">
        <v>47</v>
      </c>
      <c r="C3" s="167" t="s">
        <v>48</v>
      </c>
      <c r="D3" s="173"/>
      <c r="E3" s="171"/>
      <c r="F3" s="183" t="s">
        <v>49</v>
      </c>
      <c r="G3" s="160" t="s">
        <v>50</v>
      </c>
      <c r="H3" s="186" t="s">
        <v>51</v>
      </c>
      <c r="I3" s="180" t="s">
        <v>52</v>
      </c>
      <c r="J3" s="155" t="s">
        <v>53</v>
      </c>
      <c r="K3" s="176" t="s">
        <v>54</v>
      </c>
      <c r="L3" s="177"/>
      <c r="M3" s="155" t="s">
        <v>55</v>
      </c>
      <c r="N3" s="160" t="s">
        <v>56</v>
      </c>
      <c r="O3" s="151" t="s">
        <v>57</v>
      </c>
      <c r="P3" s="151" t="s">
        <v>58</v>
      </c>
      <c r="Q3" s="151" t="s">
        <v>59</v>
      </c>
      <c r="R3" s="151" t="s">
        <v>60</v>
      </c>
      <c r="S3" s="153" t="s">
        <v>61</v>
      </c>
      <c r="T3" s="178" t="s">
        <v>53</v>
      </c>
      <c r="U3" s="136"/>
    </row>
    <row r="4" spans="1:21" ht="23.25" thickBot="1" x14ac:dyDescent="0.25">
      <c r="A4" s="82" t="s">
        <v>62</v>
      </c>
      <c r="B4" s="166"/>
      <c r="C4" s="168"/>
      <c r="D4" s="174"/>
      <c r="E4" s="172"/>
      <c r="F4" s="184"/>
      <c r="G4" s="185"/>
      <c r="H4" s="187"/>
      <c r="I4" s="181"/>
      <c r="J4" s="182"/>
      <c r="K4" s="71" t="s">
        <v>63</v>
      </c>
      <c r="L4" s="72" t="s">
        <v>64</v>
      </c>
      <c r="M4" s="156"/>
      <c r="N4" s="161"/>
      <c r="O4" s="152"/>
      <c r="P4" s="152"/>
      <c r="Q4" s="152"/>
      <c r="R4" s="152"/>
      <c r="S4" s="154"/>
      <c r="T4" s="179"/>
      <c r="U4" s="136"/>
    </row>
    <row r="5" spans="1:21" ht="19.350000000000001" customHeight="1" x14ac:dyDescent="0.2">
      <c r="A5" s="83" t="s">
        <v>14</v>
      </c>
      <c r="B5" s="18"/>
      <c r="C5" s="121">
        <v>1</v>
      </c>
      <c r="D5" s="18">
        <v>3</v>
      </c>
      <c r="E5" s="77">
        <v>83</v>
      </c>
      <c r="F5" s="18">
        <v>0</v>
      </c>
      <c r="G5" s="17">
        <v>3</v>
      </c>
      <c r="H5" s="17">
        <v>3</v>
      </c>
      <c r="I5" s="17">
        <v>10</v>
      </c>
      <c r="J5" s="77">
        <f>SUM(F5:I5)</f>
        <v>16</v>
      </c>
      <c r="K5" s="114">
        <v>17933</v>
      </c>
      <c r="L5" s="117">
        <v>17222</v>
      </c>
      <c r="M5" s="28">
        <v>568</v>
      </c>
      <c r="N5" s="108">
        <v>29651</v>
      </c>
      <c r="O5" s="109">
        <v>1045</v>
      </c>
      <c r="P5" s="19">
        <v>632</v>
      </c>
      <c r="Q5" s="19">
        <v>332</v>
      </c>
      <c r="R5" s="109">
        <v>3781</v>
      </c>
      <c r="S5" s="19">
        <v>282</v>
      </c>
      <c r="T5" s="129">
        <f>SUM(N5:S5)</f>
        <v>35723</v>
      </c>
      <c r="U5" s="136"/>
    </row>
    <row r="6" spans="1:21" ht="19.350000000000001" customHeight="1" x14ac:dyDescent="0.2">
      <c r="A6" s="84" t="s">
        <v>15</v>
      </c>
      <c r="B6" s="7"/>
      <c r="C6" s="122"/>
      <c r="D6" s="7">
        <v>1</v>
      </c>
      <c r="E6" s="35">
        <v>52</v>
      </c>
      <c r="F6" s="7">
        <v>0</v>
      </c>
      <c r="G6" s="6">
        <v>2</v>
      </c>
      <c r="H6" s="6">
        <v>5</v>
      </c>
      <c r="I6" s="6">
        <v>3</v>
      </c>
      <c r="J6" s="35">
        <f t="shared" ref="J6:J19" si="0">SUM(F6:I6)</f>
        <v>10</v>
      </c>
      <c r="K6" s="115">
        <v>4254</v>
      </c>
      <c r="L6" s="118">
        <v>13793</v>
      </c>
      <c r="M6" s="29">
        <v>371</v>
      </c>
      <c r="N6" s="110">
        <v>15909</v>
      </c>
      <c r="O6" s="8">
        <v>511</v>
      </c>
      <c r="P6" s="8">
        <v>424</v>
      </c>
      <c r="Q6" s="8">
        <v>70</v>
      </c>
      <c r="R6" s="111">
        <v>1355</v>
      </c>
      <c r="S6" s="8">
        <v>149</v>
      </c>
      <c r="T6" s="130">
        <f t="shared" ref="T6:T19" si="1">SUM(N6:S6)</f>
        <v>18418</v>
      </c>
      <c r="U6" s="136"/>
    </row>
    <row r="7" spans="1:21" ht="19.350000000000001" customHeight="1" x14ac:dyDescent="0.2">
      <c r="A7" s="85" t="s">
        <v>16</v>
      </c>
      <c r="B7" s="10"/>
      <c r="C7" s="123"/>
      <c r="D7" s="10">
        <v>1</v>
      </c>
      <c r="E7" s="32">
        <v>51</v>
      </c>
      <c r="F7" s="10">
        <v>1</v>
      </c>
      <c r="G7" s="9">
        <v>0</v>
      </c>
      <c r="H7" s="9">
        <v>4</v>
      </c>
      <c r="I7" s="9">
        <v>5</v>
      </c>
      <c r="J7" s="32">
        <f t="shared" si="0"/>
        <v>10</v>
      </c>
      <c r="K7" s="116">
        <v>6132</v>
      </c>
      <c r="L7" s="119">
        <v>15467</v>
      </c>
      <c r="M7" s="32">
        <v>491</v>
      </c>
      <c r="N7" s="112">
        <v>18686</v>
      </c>
      <c r="O7" s="11">
        <v>601</v>
      </c>
      <c r="P7" s="11">
        <v>482</v>
      </c>
      <c r="Q7" s="11">
        <v>106</v>
      </c>
      <c r="R7" s="113">
        <v>2056</v>
      </c>
      <c r="S7" s="11">
        <v>159</v>
      </c>
      <c r="T7" s="131">
        <f t="shared" si="1"/>
        <v>22090</v>
      </c>
      <c r="U7" s="136"/>
    </row>
    <row r="8" spans="1:21" ht="19.350000000000001" customHeight="1" x14ac:dyDescent="0.2">
      <c r="A8" s="86" t="s">
        <v>17</v>
      </c>
      <c r="B8" s="7"/>
      <c r="C8" s="122"/>
      <c r="D8" s="7">
        <v>1</v>
      </c>
      <c r="E8" s="29">
        <v>110</v>
      </c>
      <c r="F8" s="7">
        <v>2</v>
      </c>
      <c r="G8" s="6">
        <v>5</v>
      </c>
      <c r="H8" s="6">
        <v>9</v>
      </c>
      <c r="I8" s="6">
        <v>7</v>
      </c>
      <c r="J8" s="29">
        <f t="shared" si="0"/>
        <v>23</v>
      </c>
      <c r="K8" s="115">
        <v>19174</v>
      </c>
      <c r="L8" s="118">
        <v>13118</v>
      </c>
      <c r="M8" s="29">
        <v>873</v>
      </c>
      <c r="N8" s="110">
        <v>27891</v>
      </c>
      <c r="O8" s="8">
        <v>740</v>
      </c>
      <c r="P8" s="8">
        <v>728</v>
      </c>
      <c r="Q8" s="8">
        <v>401</v>
      </c>
      <c r="R8" s="111">
        <v>3173</v>
      </c>
      <c r="S8" s="8">
        <v>232</v>
      </c>
      <c r="T8" s="130">
        <f t="shared" si="1"/>
        <v>33165</v>
      </c>
      <c r="U8" s="136"/>
    </row>
    <row r="9" spans="1:21" ht="18.75" customHeight="1" x14ac:dyDescent="0.2">
      <c r="A9" s="85" t="s">
        <v>18</v>
      </c>
      <c r="B9" s="10"/>
      <c r="C9" s="123">
        <v>1</v>
      </c>
      <c r="D9" s="10">
        <v>2</v>
      </c>
      <c r="E9" s="32">
        <v>26</v>
      </c>
      <c r="F9" s="10">
        <v>1</v>
      </c>
      <c r="G9" s="9">
        <v>1</v>
      </c>
      <c r="H9" s="9">
        <v>3</v>
      </c>
      <c r="I9" s="9">
        <v>6</v>
      </c>
      <c r="J9" s="32">
        <f t="shared" si="0"/>
        <v>11</v>
      </c>
      <c r="K9" s="116">
        <v>9267</v>
      </c>
      <c r="L9" s="119">
        <v>13510</v>
      </c>
      <c r="M9" s="32">
        <v>410</v>
      </c>
      <c r="N9" s="112">
        <v>19426</v>
      </c>
      <c r="O9" s="11">
        <v>540</v>
      </c>
      <c r="P9" s="11">
        <v>587</v>
      </c>
      <c r="Q9" s="11">
        <v>103</v>
      </c>
      <c r="R9" s="113">
        <v>2393</v>
      </c>
      <c r="S9" s="11">
        <v>138</v>
      </c>
      <c r="T9" s="131">
        <f t="shared" si="1"/>
        <v>23187</v>
      </c>
      <c r="U9" s="136"/>
    </row>
    <row r="10" spans="1:21" ht="19.350000000000001" customHeight="1" x14ac:dyDescent="0.2">
      <c r="A10" s="86" t="s">
        <v>19</v>
      </c>
      <c r="B10" s="7"/>
      <c r="C10" s="122"/>
      <c r="D10" s="7">
        <v>2</v>
      </c>
      <c r="E10" s="29">
        <v>62</v>
      </c>
      <c r="F10" s="7">
        <v>0</v>
      </c>
      <c r="G10" s="6">
        <v>0</v>
      </c>
      <c r="H10" s="6">
        <v>4</v>
      </c>
      <c r="I10" s="6">
        <v>1</v>
      </c>
      <c r="J10" s="29">
        <f t="shared" si="0"/>
        <v>5</v>
      </c>
      <c r="K10" s="115">
        <v>2150</v>
      </c>
      <c r="L10" s="118">
        <v>12991</v>
      </c>
      <c r="M10" s="29">
        <v>281</v>
      </c>
      <c r="N10" s="110">
        <v>13892</v>
      </c>
      <c r="O10" s="8">
        <v>449</v>
      </c>
      <c r="P10" s="8">
        <v>340</v>
      </c>
      <c r="Q10" s="8">
        <v>37</v>
      </c>
      <c r="R10" s="8">
        <v>619</v>
      </c>
      <c r="S10" s="8">
        <v>85</v>
      </c>
      <c r="T10" s="130">
        <f t="shared" si="1"/>
        <v>15422</v>
      </c>
      <c r="U10" s="136"/>
    </row>
    <row r="11" spans="1:21" ht="19.350000000000001" customHeight="1" x14ac:dyDescent="0.2">
      <c r="A11" s="85" t="s">
        <v>68</v>
      </c>
      <c r="B11" s="10"/>
      <c r="C11" s="123"/>
      <c r="D11" s="10">
        <v>1</v>
      </c>
      <c r="E11" s="32">
        <v>54</v>
      </c>
      <c r="F11" s="102">
        <v>0</v>
      </c>
      <c r="G11" s="103">
        <v>0</v>
      </c>
      <c r="H11" s="103">
        <v>3</v>
      </c>
      <c r="I11" s="103">
        <v>1</v>
      </c>
      <c r="J11" s="32">
        <f t="shared" si="0"/>
        <v>4</v>
      </c>
      <c r="K11" s="116">
        <v>1544</v>
      </c>
      <c r="L11" s="119">
        <v>13799</v>
      </c>
      <c r="M11" s="32">
        <v>297</v>
      </c>
      <c r="N11" s="112">
        <v>13533</v>
      </c>
      <c r="O11" s="11">
        <v>529</v>
      </c>
      <c r="P11" s="11">
        <v>458</v>
      </c>
      <c r="Q11" s="11">
        <v>59</v>
      </c>
      <c r="R11" s="11">
        <v>960</v>
      </c>
      <c r="S11" s="11">
        <v>101</v>
      </c>
      <c r="T11" s="131">
        <f t="shared" si="1"/>
        <v>15640</v>
      </c>
      <c r="U11" s="136"/>
    </row>
    <row r="12" spans="1:21" ht="19.350000000000001" customHeight="1" x14ac:dyDescent="0.2">
      <c r="A12" s="86" t="s">
        <v>20</v>
      </c>
      <c r="B12" s="7"/>
      <c r="C12" s="122">
        <v>3</v>
      </c>
      <c r="D12" s="7">
        <v>4</v>
      </c>
      <c r="E12" s="29">
        <v>154</v>
      </c>
      <c r="F12" s="7">
        <v>0</v>
      </c>
      <c r="G12" s="6">
        <v>2</v>
      </c>
      <c r="H12" s="6">
        <v>6</v>
      </c>
      <c r="I12" s="6">
        <v>8</v>
      </c>
      <c r="J12" s="29">
        <f t="shared" si="0"/>
        <v>16</v>
      </c>
      <c r="K12" s="115">
        <v>19419</v>
      </c>
      <c r="L12" s="118">
        <v>11709</v>
      </c>
      <c r="M12" s="29">
        <v>285</v>
      </c>
      <c r="N12" s="110">
        <v>26152</v>
      </c>
      <c r="O12" s="111">
        <v>1017</v>
      </c>
      <c r="P12" s="8">
        <v>242</v>
      </c>
      <c r="Q12" s="8">
        <v>88</v>
      </c>
      <c r="R12" s="111">
        <v>3601</v>
      </c>
      <c r="S12" s="8">
        <v>313</v>
      </c>
      <c r="T12" s="130">
        <f t="shared" si="1"/>
        <v>31413</v>
      </c>
      <c r="U12" s="136"/>
    </row>
    <row r="13" spans="1:21" ht="18.75" customHeight="1" x14ac:dyDescent="0.2">
      <c r="A13" s="85" t="s">
        <v>21</v>
      </c>
      <c r="B13" s="10"/>
      <c r="C13" s="123">
        <v>3</v>
      </c>
      <c r="D13" s="10">
        <v>3</v>
      </c>
      <c r="E13" s="32">
        <v>170</v>
      </c>
      <c r="F13" s="102">
        <v>2</v>
      </c>
      <c r="G13" s="103">
        <v>10</v>
      </c>
      <c r="H13" s="103">
        <v>11</v>
      </c>
      <c r="I13" s="103">
        <v>18</v>
      </c>
      <c r="J13" s="32">
        <f t="shared" si="0"/>
        <v>41</v>
      </c>
      <c r="K13" s="116">
        <v>113614</v>
      </c>
      <c r="L13" s="119">
        <v>29451</v>
      </c>
      <c r="M13" s="120">
        <v>1217</v>
      </c>
      <c r="N13" s="112">
        <v>119369</v>
      </c>
      <c r="O13" s="113">
        <v>4030</v>
      </c>
      <c r="P13" s="113">
        <v>1317</v>
      </c>
      <c r="Q13" s="113">
        <v>1184</v>
      </c>
      <c r="R13" s="113">
        <v>18796</v>
      </c>
      <c r="S13" s="11">
        <v>636</v>
      </c>
      <c r="T13" s="131">
        <f t="shared" si="1"/>
        <v>145332</v>
      </c>
      <c r="U13" s="136"/>
    </row>
    <row r="14" spans="1:21" ht="19.350000000000001" customHeight="1" x14ac:dyDescent="0.2">
      <c r="A14" s="86" t="s">
        <v>22</v>
      </c>
      <c r="B14" s="7"/>
      <c r="C14" s="122">
        <v>1</v>
      </c>
      <c r="D14" s="7">
        <v>2</v>
      </c>
      <c r="E14" s="29">
        <v>140</v>
      </c>
      <c r="F14" s="7">
        <v>1</v>
      </c>
      <c r="G14" s="6">
        <v>1</v>
      </c>
      <c r="H14" s="6">
        <v>5</v>
      </c>
      <c r="I14" s="6">
        <v>4</v>
      </c>
      <c r="J14" s="29">
        <f t="shared" si="0"/>
        <v>11</v>
      </c>
      <c r="K14" s="115">
        <v>4133</v>
      </c>
      <c r="L14" s="118">
        <v>17111</v>
      </c>
      <c r="M14" s="29">
        <v>361</v>
      </c>
      <c r="N14" s="110">
        <v>19302</v>
      </c>
      <c r="O14" s="8">
        <v>777</v>
      </c>
      <c r="P14" s="8">
        <v>384</v>
      </c>
      <c r="Q14" s="8">
        <v>87</v>
      </c>
      <c r="R14" s="8">
        <v>877</v>
      </c>
      <c r="S14" s="8">
        <v>180</v>
      </c>
      <c r="T14" s="130">
        <f t="shared" si="1"/>
        <v>21607</v>
      </c>
      <c r="U14" s="136"/>
    </row>
    <row r="15" spans="1:21" ht="19.350000000000001" customHeight="1" x14ac:dyDescent="0.2">
      <c r="A15" s="85" t="s">
        <v>23</v>
      </c>
      <c r="B15" s="10">
        <v>1</v>
      </c>
      <c r="C15" s="123">
        <v>2</v>
      </c>
      <c r="D15" s="10">
        <v>3</v>
      </c>
      <c r="E15" s="32">
        <v>208</v>
      </c>
      <c r="F15" s="10">
        <v>2</v>
      </c>
      <c r="G15" s="9">
        <v>2</v>
      </c>
      <c r="H15" s="9">
        <v>8</v>
      </c>
      <c r="I15" s="9">
        <v>12</v>
      </c>
      <c r="J15" s="32">
        <f t="shared" si="0"/>
        <v>24</v>
      </c>
      <c r="K15" s="116">
        <v>41653</v>
      </c>
      <c r="L15" s="119">
        <v>33667</v>
      </c>
      <c r="M15" s="120">
        <v>1137</v>
      </c>
      <c r="N15" s="112">
        <v>65544</v>
      </c>
      <c r="O15" s="113">
        <v>2349</v>
      </c>
      <c r="P15" s="11">
        <v>952</v>
      </c>
      <c r="Q15" s="11">
        <v>288</v>
      </c>
      <c r="R15" s="113">
        <v>7337</v>
      </c>
      <c r="S15" s="11">
        <v>528</v>
      </c>
      <c r="T15" s="131">
        <f t="shared" si="1"/>
        <v>76998</v>
      </c>
      <c r="U15" s="136"/>
    </row>
    <row r="16" spans="1:21" ht="19.350000000000001" customHeight="1" x14ac:dyDescent="0.2">
      <c r="A16" s="86" t="s">
        <v>24</v>
      </c>
      <c r="B16" s="7">
        <v>1</v>
      </c>
      <c r="C16" s="122"/>
      <c r="D16" s="7">
        <v>2</v>
      </c>
      <c r="E16" s="29">
        <v>59</v>
      </c>
      <c r="F16" s="7">
        <v>1</v>
      </c>
      <c r="G16" s="6">
        <v>4</v>
      </c>
      <c r="H16" s="6">
        <v>9</v>
      </c>
      <c r="I16" s="6">
        <v>13</v>
      </c>
      <c r="J16" s="29">
        <f t="shared" si="0"/>
        <v>27</v>
      </c>
      <c r="K16" s="115">
        <v>49475</v>
      </c>
      <c r="L16" s="118">
        <v>27151</v>
      </c>
      <c r="M16" s="29">
        <v>517</v>
      </c>
      <c r="N16" s="110">
        <v>64316</v>
      </c>
      <c r="O16" s="111">
        <v>1874</v>
      </c>
      <c r="P16" s="8">
        <v>604</v>
      </c>
      <c r="Q16" s="8">
        <v>480</v>
      </c>
      <c r="R16" s="111">
        <v>9483</v>
      </c>
      <c r="S16" s="8">
        <v>386</v>
      </c>
      <c r="T16" s="130">
        <f t="shared" si="1"/>
        <v>77143</v>
      </c>
      <c r="U16" s="136"/>
    </row>
    <row r="17" spans="1:21" ht="19.350000000000001" customHeight="1" x14ac:dyDescent="0.2">
      <c r="A17" s="85" t="s">
        <v>25</v>
      </c>
      <c r="B17" s="10"/>
      <c r="C17" s="123">
        <v>2</v>
      </c>
      <c r="D17" s="10">
        <v>2</v>
      </c>
      <c r="E17" s="32">
        <v>93</v>
      </c>
      <c r="F17" s="10">
        <v>0</v>
      </c>
      <c r="G17" s="9">
        <v>1</v>
      </c>
      <c r="H17" s="9">
        <v>5</v>
      </c>
      <c r="I17" s="9">
        <v>3</v>
      </c>
      <c r="J17" s="32">
        <f t="shared" si="0"/>
        <v>9</v>
      </c>
      <c r="K17" s="116">
        <v>4497</v>
      </c>
      <c r="L17" s="119">
        <v>9861</v>
      </c>
      <c r="M17" s="32">
        <v>89</v>
      </c>
      <c r="N17" s="112">
        <v>12623</v>
      </c>
      <c r="O17" s="11">
        <v>540</v>
      </c>
      <c r="P17" s="11">
        <v>182</v>
      </c>
      <c r="Q17" s="11">
        <v>48</v>
      </c>
      <c r="R17" s="11">
        <v>892</v>
      </c>
      <c r="S17" s="11">
        <v>162</v>
      </c>
      <c r="T17" s="131">
        <f t="shared" si="1"/>
        <v>14447</v>
      </c>
      <c r="U17" s="136"/>
    </row>
    <row r="18" spans="1:21" ht="19.350000000000001" customHeight="1" x14ac:dyDescent="0.2">
      <c r="A18" s="86" t="s">
        <v>65</v>
      </c>
      <c r="B18" s="7"/>
      <c r="C18" s="122">
        <v>1</v>
      </c>
      <c r="D18" s="7">
        <v>2</v>
      </c>
      <c r="E18" s="29">
        <v>72</v>
      </c>
      <c r="F18" s="7">
        <v>0</v>
      </c>
      <c r="G18" s="6">
        <v>0</v>
      </c>
      <c r="H18" s="6">
        <v>4</v>
      </c>
      <c r="I18" s="6">
        <v>9</v>
      </c>
      <c r="J18" s="29">
        <f t="shared" si="0"/>
        <v>13</v>
      </c>
      <c r="K18" s="115">
        <v>39911</v>
      </c>
      <c r="L18" s="118">
        <v>8843</v>
      </c>
      <c r="M18" s="29">
        <v>523</v>
      </c>
      <c r="N18" s="110">
        <v>42843</v>
      </c>
      <c r="O18" s="111">
        <v>2120</v>
      </c>
      <c r="P18" s="8">
        <v>573</v>
      </c>
      <c r="Q18" s="8">
        <v>113</v>
      </c>
      <c r="R18" s="111">
        <v>2751</v>
      </c>
      <c r="S18" s="8">
        <v>877</v>
      </c>
      <c r="T18" s="130">
        <f t="shared" si="1"/>
        <v>49277</v>
      </c>
      <c r="U18" s="136"/>
    </row>
    <row r="19" spans="1:21" ht="19.350000000000001" customHeight="1" thickBot="1" x14ac:dyDescent="0.25">
      <c r="A19" s="85" t="s">
        <v>26</v>
      </c>
      <c r="B19" s="10">
        <v>2</v>
      </c>
      <c r="C19" s="124">
        <v>2</v>
      </c>
      <c r="D19" s="10">
        <v>6</v>
      </c>
      <c r="E19" s="32">
        <v>296</v>
      </c>
      <c r="F19" s="10">
        <v>5</v>
      </c>
      <c r="G19" s="9">
        <v>4</v>
      </c>
      <c r="H19" s="9">
        <v>9</v>
      </c>
      <c r="I19" s="9">
        <v>22</v>
      </c>
      <c r="J19" s="32">
        <f t="shared" si="0"/>
        <v>40</v>
      </c>
      <c r="K19" s="116">
        <v>123542</v>
      </c>
      <c r="L19" s="119">
        <v>53497</v>
      </c>
      <c r="M19" s="120">
        <v>2315</v>
      </c>
      <c r="N19" s="112">
        <v>150586</v>
      </c>
      <c r="O19" s="113">
        <v>4881</v>
      </c>
      <c r="P19" s="113">
        <v>1958</v>
      </c>
      <c r="Q19" s="113">
        <v>1251</v>
      </c>
      <c r="R19" s="113">
        <v>19690</v>
      </c>
      <c r="S19" s="11">
        <v>999</v>
      </c>
      <c r="T19" s="131">
        <f t="shared" si="1"/>
        <v>179365</v>
      </c>
      <c r="U19" s="136"/>
    </row>
    <row r="20" spans="1:21" ht="38.1" customHeight="1" thickTop="1" thickBot="1" x14ac:dyDescent="0.25">
      <c r="A20" s="87" t="s">
        <v>66</v>
      </c>
      <c r="B20" s="74">
        <f t="shared" ref="B20:I20" si="2">SUM(B5:B19)</f>
        <v>4</v>
      </c>
      <c r="C20" s="127">
        <f t="shared" si="2"/>
        <v>16</v>
      </c>
      <c r="D20" s="125">
        <f t="shared" si="2"/>
        <v>35</v>
      </c>
      <c r="E20" s="126">
        <f t="shared" si="2"/>
        <v>1630</v>
      </c>
      <c r="F20" s="76">
        <f t="shared" si="2"/>
        <v>15</v>
      </c>
      <c r="G20" s="76">
        <f t="shared" si="2"/>
        <v>35</v>
      </c>
      <c r="H20" s="76">
        <f t="shared" si="2"/>
        <v>88</v>
      </c>
      <c r="I20" s="76">
        <f t="shared" si="2"/>
        <v>122</v>
      </c>
      <c r="J20" s="126">
        <f>SUM(J5:J19)</f>
        <v>260</v>
      </c>
      <c r="K20" s="76">
        <f t="shared" ref="K20:T20" si="3">SUM(K5:K19)</f>
        <v>456698</v>
      </c>
      <c r="L20" s="76">
        <f t="shared" si="3"/>
        <v>291190</v>
      </c>
      <c r="M20" s="76">
        <f t="shared" si="3"/>
        <v>9735</v>
      </c>
      <c r="N20" s="76">
        <f t="shared" si="3"/>
        <v>639723</v>
      </c>
      <c r="O20" s="76">
        <f t="shared" si="3"/>
        <v>22003</v>
      </c>
      <c r="P20" s="76">
        <f t="shared" si="3"/>
        <v>9863</v>
      </c>
      <c r="Q20" s="76">
        <f t="shared" si="3"/>
        <v>4647</v>
      </c>
      <c r="R20" s="76">
        <f t="shared" si="3"/>
        <v>77764</v>
      </c>
      <c r="S20" s="76">
        <f t="shared" si="3"/>
        <v>5227</v>
      </c>
      <c r="T20" s="76">
        <f t="shared" si="3"/>
        <v>759227</v>
      </c>
      <c r="U20" s="136"/>
    </row>
    <row r="21" spans="1:21" ht="19.350000000000001" customHeight="1" x14ac:dyDescent="0.2">
      <c r="A21" s="85" t="s">
        <v>28</v>
      </c>
      <c r="B21" s="10"/>
      <c r="C21" s="38"/>
      <c r="D21" s="10">
        <v>1</v>
      </c>
      <c r="E21" s="32">
        <v>64</v>
      </c>
      <c r="F21" s="10">
        <v>2</v>
      </c>
      <c r="G21" s="9">
        <v>1</v>
      </c>
      <c r="H21" s="9">
        <v>2</v>
      </c>
      <c r="I21" s="9">
        <v>4</v>
      </c>
      <c r="J21" s="32">
        <f>SUM(F21:I21)</f>
        <v>9</v>
      </c>
      <c r="K21" s="10">
        <v>3936</v>
      </c>
      <c r="L21" s="9">
        <v>14909</v>
      </c>
      <c r="M21" s="32">
        <v>101</v>
      </c>
      <c r="N21" s="26">
        <v>16587</v>
      </c>
      <c r="O21" s="11">
        <v>574</v>
      </c>
      <c r="P21" s="11">
        <v>419</v>
      </c>
      <c r="Q21" s="11">
        <v>45</v>
      </c>
      <c r="R21" s="11">
        <v>1221</v>
      </c>
      <c r="S21" s="11">
        <v>100</v>
      </c>
      <c r="T21" s="11">
        <f>SUM(N21:S21)</f>
        <v>18946</v>
      </c>
      <c r="U21" s="136"/>
    </row>
    <row r="22" spans="1:21" ht="19.350000000000001" customHeight="1" x14ac:dyDescent="0.2">
      <c r="A22" s="86" t="s">
        <v>29</v>
      </c>
      <c r="B22" s="7"/>
      <c r="C22" s="35">
        <v>2</v>
      </c>
      <c r="D22" s="7">
        <v>2</v>
      </c>
      <c r="E22" s="29">
        <v>47</v>
      </c>
      <c r="F22" s="7">
        <v>1</v>
      </c>
      <c r="G22" s="6">
        <v>0</v>
      </c>
      <c r="H22" s="6">
        <v>3</v>
      </c>
      <c r="I22" s="6">
        <v>6</v>
      </c>
      <c r="J22" s="29">
        <f t="shared" ref="J22:J32" si="4">SUM(F22:I22)</f>
        <v>10</v>
      </c>
      <c r="K22" s="7">
        <v>8254</v>
      </c>
      <c r="L22" s="6">
        <v>6725</v>
      </c>
      <c r="M22" s="29">
        <v>356</v>
      </c>
      <c r="N22" s="23">
        <v>12841</v>
      </c>
      <c r="O22" s="8">
        <v>551</v>
      </c>
      <c r="P22" s="8">
        <v>322</v>
      </c>
      <c r="Q22" s="8">
        <v>110</v>
      </c>
      <c r="R22" s="8">
        <v>1393</v>
      </c>
      <c r="S22" s="8">
        <v>118</v>
      </c>
      <c r="T22" s="8">
        <f t="shared" ref="T22:T32" si="5">SUM(N22:S22)</f>
        <v>15335</v>
      </c>
      <c r="U22" s="136"/>
    </row>
    <row r="23" spans="1:21" ht="19.350000000000001" customHeight="1" x14ac:dyDescent="0.2">
      <c r="A23" s="85" t="s">
        <v>30</v>
      </c>
      <c r="B23" s="21"/>
      <c r="C23" s="37">
        <v>1</v>
      </c>
      <c r="D23" s="21">
        <v>3</v>
      </c>
      <c r="E23" s="31">
        <v>39</v>
      </c>
      <c r="F23" s="21">
        <v>2</v>
      </c>
      <c r="G23" s="20">
        <v>5</v>
      </c>
      <c r="H23" s="20">
        <v>4</v>
      </c>
      <c r="I23" s="20">
        <v>5</v>
      </c>
      <c r="J23" s="31">
        <f t="shared" si="4"/>
        <v>16</v>
      </c>
      <c r="K23" s="21">
        <v>27366</v>
      </c>
      <c r="L23" s="20">
        <v>10308</v>
      </c>
      <c r="M23" s="31">
        <v>614</v>
      </c>
      <c r="N23" s="25">
        <v>32474</v>
      </c>
      <c r="O23" s="22">
        <v>967</v>
      </c>
      <c r="P23" s="22">
        <v>564</v>
      </c>
      <c r="Q23" s="22">
        <v>156</v>
      </c>
      <c r="R23" s="22">
        <v>3908</v>
      </c>
      <c r="S23" s="22">
        <v>219</v>
      </c>
      <c r="T23" s="22">
        <f t="shared" si="5"/>
        <v>38288</v>
      </c>
      <c r="U23" s="136"/>
    </row>
    <row r="24" spans="1:21" ht="19.350000000000001" customHeight="1" x14ac:dyDescent="0.2">
      <c r="A24" s="86" t="s">
        <v>31</v>
      </c>
      <c r="B24" s="7">
        <v>2</v>
      </c>
      <c r="C24" s="35">
        <v>1</v>
      </c>
      <c r="D24" s="7">
        <v>6</v>
      </c>
      <c r="E24" s="29">
        <v>234</v>
      </c>
      <c r="F24" s="7">
        <v>1</v>
      </c>
      <c r="G24" s="6">
        <v>2</v>
      </c>
      <c r="H24" s="6">
        <v>11</v>
      </c>
      <c r="I24" s="6">
        <v>14</v>
      </c>
      <c r="J24" s="29">
        <f t="shared" si="4"/>
        <v>28</v>
      </c>
      <c r="K24" s="7">
        <v>45256</v>
      </c>
      <c r="L24" s="6">
        <v>36773</v>
      </c>
      <c r="M24" s="29">
        <v>1207</v>
      </c>
      <c r="N24" s="23">
        <v>70913</v>
      </c>
      <c r="O24" s="8">
        <v>2032</v>
      </c>
      <c r="P24" s="8">
        <v>1183</v>
      </c>
      <c r="Q24" s="8">
        <v>182</v>
      </c>
      <c r="R24" s="8">
        <v>8395</v>
      </c>
      <c r="S24" s="8">
        <v>531</v>
      </c>
      <c r="T24" s="8">
        <f t="shared" si="5"/>
        <v>83236</v>
      </c>
      <c r="U24" s="136"/>
    </row>
    <row r="25" spans="1:21" ht="19.350000000000001" customHeight="1" x14ac:dyDescent="0.2">
      <c r="A25" s="85" t="s">
        <v>32</v>
      </c>
      <c r="B25" s="4">
        <v>2</v>
      </c>
      <c r="C25" s="36">
        <v>1</v>
      </c>
      <c r="D25" s="4">
        <v>4</v>
      </c>
      <c r="E25" s="30">
        <v>168</v>
      </c>
      <c r="F25" s="4">
        <v>4</v>
      </c>
      <c r="G25" s="3">
        <v>4</v>
      </c>
      <c r="H25" s="3">
        <v>13</v>
      </c>
      <c r="I25" s="3">
        <v>21</v>
      </c>
      <c r="J25" s="30">
        <f t="shared" si="4"/>
        <v>42</v>
      </c>
      <c r="K25" s="4">
        <v>65419</v>
      </c>
      <c r="L25" s="3">
        <v>35719</v>
      </c>
      <c r="M25" s="30">
        <v>1041</v>
      </c>
      <c r="N25" s="24">
        <v>84725</v>
      </c>
      <c r="O25" s="5">
        <v>2633</v>
      </c>
      <c r="P25" s="5">
        <v>1046</v>
      </c>
      <c r="Q25" s="5">
        <v>490</v>
      </c>
      <c r="R25" s="5">
        <v>12701</v>
      </c>
      <c r="S25" s="5">
        <v>584</v>
      </c>
      <c r="T25" s="5">
        <f t="shared" si="5"/>
        <v>102179</v>
      </c>
      <c r="U25" s="136"/>
    </row>
    <row r="26" spans="1:21" ht="19.350000000000001" customHeight="1" x14ac:dyDescent="0.2">
      <c r="A26" s="86" t="s">
        <v>33</v>
      </c>
      <c r="B26" s="7">
        <v>1</v>
      </c>
      <c r="C26" s="35">
        <v>2</v>
      </c>
      <c r="D26" s="7">
        <v>5</v>
      </c>
      <c r="E26" s="29">
        <v>85</v>
      </c>
      <c r="F26" s="7">
        <v>1</v>
      </c>
      <c r="G26" s="6">
        <v>0</v>
      </c>
      <c r="H26" s="6">
        <v>11</v>
      </c>
      <c r="I26" s="6">
        <v>6</v>
      </c>
      <c r="J26" s="29">
        <f t="shared" si="4"/>
        <v>18</v>
      </c>
      <c r="K26" s="7">
        <v>25584</v>
      </c>
      <c r="L26" s="6">
        <v>19814</v>
      </c>
      <c r="M26" s="29">
        <v>708</v>
      </c>
      <c r="N26" s="23">
        <v>40190</v>
      </c>
      <c r="O26" s="8">
        <v>1215</v>
      </c>
      <c r="P26" s="8">
        <v>536</v>
      </c>
      <c r="Q26" s="8">
        <v>259</v>
      </c>
      <c r="R26" s="8">
        <v>3594</v>
      </c>
      <c r="S26" s="8">
        <v>312</v>
      </c>
      <c r="T26" s="8">
        <f t="shared" si="5"/>
        <v>46106</v>
      </c>
      <c r="U26" s="136"/>
    </row>
    <row r="27" spans="1:21" ht="18.75" customHeight="1" x14ac:dyDescent="0.2">
      <c r="A27" s="85" t="s">
        <v>34</v>
      </c>
      <c r="B27" s="4"/>
      <c r="C27" s="36">
        <v>1</v>
      </c>
      <c r="D27" s="4">
        <v>2</v>
      </c>
      <c r="E27" s="30">
        <v>57</v>
      </c>
      <c r="F27" s="4">
        <v>1</v>
      </c>
      <c r="G27" s="3">
        <v>0</v>
      </c>
      <c r="H27" s="3">
        <v>7</v>
      </c>
      <c r="I27" s="3">
        <v>4</v>
      </c>
      <c r="J27" s="30">
        <f t="shared" si="4"/>
        <v>12</v>
      </c>
      <c r="K27" s="4">
        <v>5329</v>
      </c>
      <c r="L27" s="3">
        <v>16552</v>
      </c>
      <c r="M27" s="30">
        <v>566</v>
      </c>
      <c r="N27" s="24">
        <v>19662</v>
      </c>
      <c r="O27" s="5">
        <v>639</v>
      </c>
      <c r="P27" s="5">
        <v>524</v>
      </c>
      <c r="Q27" s="5">
        <v>64</v>
      </c>
      <c r="R27" s="5">
        <v>1414</v>
      </c>
      <c r="S27" s="5">
        <v>144</v>
      </c>
      <c r="T27" s="5">
        <f t="shared" si="5"/>
        <v>22447</v>
      </c>
      <c r="U27" s="136"/>
    </row>
    <row r="28" spans="1:21" ht="19.350000000000001" customHeight="1" x14ac:dyDescent="0.2">
      <c r="A28" s="86" t="s">
        <v>35</v>
      </c>
      <c r="B28" s="7"/>
      <c r="C28" s="35">
        <v>1</v>
      </c>
      <c r="D28" s="7">
        <v>1</v>
      </c>
      <c r="E28" s="29">
        <v>72</v>
      </c>
      <c r="F28" s="7">
        <v>0</v>
      </c>
      <c r="G28" s="6">
        <v>1</v>
      </c>
      <c r="H28" s="6">
        <v>5</v>
      </c>
      <c r="I28" s="6">
        <v>4</v>
      </c>
      <c r="J28" s="29">
        <f t="shared" si="4"/>
        <v>10</v>
      </c>
      <c r="K28" s="7">
        <v>4286</v>
      </c>
      <c r="L28" s="6">
        <v>21713</v>
      </c>
      <c r="M28" s="29">
        <v>468</v>
      </c>
      <c r="N28" s="23">
        <v>23535</v>
      </c>
      <c r="O28" s="8">
        <v>653</v>
      </c>
      <c r="P28" s="8">
        <v>622</v>
      </c>
      <c r="Q28" s="8">
        <v>95</v>
      </c>
      <c r="R28" s="8">
        <v>1403</v>
      </c>
      <c r="S28" s="8">
        <v>159</v>
      </c>
      <c r="T28" s="8">
        <f t="shared" si="5"/>
        <v>26467</v>
      </c>
      <c r="U28" s="136"/>
    </row>
    <row r="29" spans="1:21" ht="19.350000000000001" customHeight="1" x14ac:dyDescent="0.2">
      <c r="A29" s="85" t="s">
        <v>36</v>
      </c>
      <c r="B29" s="4">
        <v>1</v>
      </c>
      <c r="C29" s="36">
        <v>1</v>
      </c>
      <c r="D29" s="4">
        <v>2</v>
      </c>
      <c r="E29" s="30">
        <v>71</v>
      </c>
      <c r="F29" s="4">
        <v>1</v>
      </c>
      <c r="G29" s="3">
        <v>3</v>
      </c>
      <c r="H29" s="3">
        <v>6</v>
      </c>
      <c r="I29" s="3">
        <v>6</v>
      </c>
      <c r="J29" s="30">
        <f t="shared" si="4"/>
        <v>16</v>
      </c>
      <c r="K29" s="4">
        <v>15845</v>
      </c>
      <c r="L29" s="3">
        <v>15570</v>
      </c>
      <c r="M29" s="30">
        <v>452</v>
      </c>
      <c r="N29" s="24">
        <v>27694</v>
      </c>
      <c r="O29" s="5">
        <v>821</v>
      </c>
      <c r="P29" s="5">
        <v>465</v>
      </c>
      <c r="Q29" s="5">
        <v>104</v>
      </c>
      <c r="R29" s="5">
        <v>2554</v>
      </c>
      <c r="S29" s="5">
        <v>229</v>
      </c>
      <c r="T29" s="5">
        <f t="shared" si="5"/>
        <v>31867</v>
      </c>
      <c r="U29" s="136"/>
    </row>
    <row r="30" spans="1:21" ht="19.350000000000001" customHeight="1" x14ac:dyDescent="0.2">
      <c r="A30" s="86" t="s">
        <v>37</v>
      </c>
      <c r="B30" s="7"/>
      <c r="C30" s="35">
        <v>2</v>
      </c>
      <c r="D30" s="7">
        <v>4</v>
      </c>
      <c r="E30" s="29">
        <v>147</v>
      </c>
      <c r="F30" s="7">
        <v>0</v>
      </c>
      <c r="G30" s="6">
        <v>0</v>
      </c>
      <c r="H30" s="6">
        <v>9</v>
      </c>
      <c r="I30" s="6">
        <v>10</v>
      </c>
      <c r="J30" s="29">
        <f t="shared" si="4"/>
        <v>19</v>
      </c>
      <c r="K30" s="7">
        <v>21798</v>
      </c>
      <c r="L30" s="6">
        <v>13473</v>
      </c>
      <c r="M30" s="29">
        <v>627</v>
      </c>
      <c r="N30" s="23">
        <v>29775</v>
      </c>
      <c r="O30" s="8">
        <v>1102</v>
      </c>
      <c r="P30" s="8">
        <v>653</v>
      </c>
      <c r="Q30" s="8">
        <v>335</v>
      </c>
      <c r="R30" s="8">
        <v>3700</v>
      </c>
      <c r="S30" s="8">
        <v>333</v>
      </c>
      <c r="T30" s="8">
        <f t="shared" si="5"/>
        <v>35898</v>
      </c>
      <c r="U30" s="136"/>
    </row>
    <row r="31" spans="1:21" ht="19.350000000000001" customHeight="1" x14ac:dyDescent="0.2">
      <c r="A31" s="85" t="s">
        <v>38</v>
      </c>
      <c r="B31" s="4">
        <v>1</v>
      </c>
      <c r="C31" s="36">
        <v>1</v>
      </c>
      <c r="D31" s="4">
        <v>3</v>
      </c>
      <c r="E31" s="30">
        <v>88</v>
      </c>
      <c r="F31" s="4">
        <v>1</v>
      </c>
      <c r="G31" s="3">
        <v>0</v>
      </c>
      <c r="H31" s="3">
        <v>6</v>
      </c>
      <c r="I31" s="3">
        <v>10</v>
      </c>
      <c r="J31" s="30">
        <f t="shared" si="4"/>
        <v>17</v>
      </c>
      <c r="K31" s="4">
        <v>28930</v>
      </c>
      <c r="L31" s="3">
        <v>17971</v>
      </c>
      <c r="M31" s="30">
        <v>720</v>
      </c>
      <c r="N31" s="24">
        <v>38067</v>
      </c>
      <c r="O31" s="5">
        <v>1492</v>
      </c>
      <c r="P31" s="5">
        <v>999</v>
      </c>
      <c r="Q31" s="5">
        <v>380</v>
      </c>
      <c r="R31" s="5">
        <v>6269</v>
      </c>
      <c r="S31" s="5">
        <v>416</v>
      </c>
      <c r="T31" s="5">
        <f t="shared" si="5"/>
        <v>47623</v>
      </c>
      <c r="U31" s="136"/>
    </row>
    <row r="32" spans="1:21" ht="19.350000000000001" customHeight="1" thickBot="1" x14ac:dyDescent="0.25">
      <c r="A32" s="86" t="s">
        <v>39</v>
      </c>
      <c r="B32" s="13"/>
      <c r="C32" s="39">
        <v>1</v>
      </c>
      <c r="D32" s="13">
        <v>2</v>
      </c>
      <c r="E32" s="34">
        <v>30</v>
      </c>
      <c r="F32" s="13">
        <v>0</v>
      </c>
      <c r="G32" s="12">
        <v>1</v>
      </c>
      <c r="H32" s="12">
        <v>7</v>
      </c>
      <c r="I32" s="12">
        <v>7</v>
      </c>
      <c r="J32" s="34">
        <f t="shared" si="4"/>
        <v>15</v>
      </c>
      <c r="K32" s="13">
        <v>10064</v>
      </c>
      <c r="L32" s="12">
        <v>13193</v>
      </c>
      <c r="M32" s="33">
        <v>653</v>
      </c>
      <c r="N32" s="27">
        <v>19578</v>
      </c>
      <c r="O32" s="14">
        <v>591</v>
      </c>
      <c r="P32" s="14">
        <v>708</v>
      </c>
      <c r="Q32" s="14">
        <v>104</v>
      </c>
      <c r="R32" s="14">
        <v>2762</v>
      </c>
      <c r="S32" s="14">
        <v>167</v>
      </c>
      <c r="T32" s="14">
        <f t="shared" si="5"/>
        <v>23910</v>
      </c>
      <c r="U32" s="136"/>
    </row>
    <row r="33" spans="1:21" ht="38.1" customHeight="1" thickTop="1" thickBot="1" x14ac:dyDescent="0.25">
      <c r="A33" s="87" t="s">
        <v>40</v>
      </c>
      <c r="B33" s="73">
        <f t="shared" ref="B33:T33" si="6">SUM(B21:B32)</f>
        <v>7</v>
      </c>
      <c r="C33" s="75">
        <f t="shared" si="6"/>
        <v>14</v>
      </c>
      <c r="D33" s="73">
        <f t="shared" si="6"/>
        <v>35</v>
      </c>
      <c r="E33" s="75">
        <f t="shared" si="6"/>
        <v>1102</v>
      </c>
      <c r="F33" s="75">
        <f t="shared" si="6"/>
        <v>14</v>
      </c>
      <c r="G33" s="75">
        <f t="shared" si="6"/>
        <v>17</v>
      </c>
      <c r="H33" s="75">
        <f t="shared" si="6"/>
        <v>84</v>
      </c>
      <c r="I33" s="75">
        <f t="shared" si="6"/>
        <v>97</v>
      </c>
      <c r="J33" s="75">
        <f t="shared" si="6"/>
        <v>212</v>
      </c>
      <c r="K33" s="75">
        <f t="shared" si="6"/>
        <v>262067</v>
      </c>
      <c r="L33" s="75">
        <f t="shared" si="6"/>
        <v>222720</v>
      </c>
      <c r="M33" s="75">
        <f t="shared" si="6"/>
        <v>7513</v>
      </c>
      <c r="N33" s="75">
        <f t="shared" si="6"/>
        <v>416041</v>
      </c>
      <c r="O33" s="75">
        <f t="shared" si="6"/>
        <v>13270</v>
      </c>
      <c r="P33" s="75">
        <f t="shared" si="6"/>
        <v>8041</v>
      </c>
      <c r="Q33" s="75">
        <f t="shared" si="6"/>
        <v>2324</v>
      </c>
      <c r="R33" s="75">
        <f t="shared" si="6"/>
        <v>49314</v>
      </c>
      <c r="S33" s="75">
        <f t="shared" si="6"/>
        <v>3312</v>
      </c>
      <c r="T33" s="75">
        <f t="shared" si="6"/>
        <v>492302</v>
      </c>
      <c r="U33" s="136"/>
    </row>
    <row r="34" spans="1:21" ht="19.899999999999999" customHeight="1" thickBot="1" x14ac:dyDescent="0.25">
      <c r="A34" s="88" t="s">
        <v>67</v>
      </c>
      <c r="B34" s="79"/>
      <c r="C34" s="80"/>
      <c r="D34" s="80"/>
      <c r="E34" s="81"/>
      <c r="F34" s="78">
        <v>4</v>
      </c>
      <c r="G34" s="15">
        <v>2</v>
      </c>
      <c r="H34" s="15">
        <v>88</v>
      </c>
      <c r="I34" s="16">
        <v>123</v>
      </c>
      <c r="J34" s="134">
        <f>SUM(F34:I34)</f>
        <v>217</v>
      </c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36"/>
    </row>
    <row r="35" spans="1:21" ht="21.95" customHeight="1" thickBot="1" x14ac:dyDescent="0.25">
      <c r="A35" s="89" t="s">
        <v>41</v>
      </c>
      <c r="B35" s="90">
        <f>SUM(B33,B20)</f>
        <v>11</v>
      </c>
      <c r="C35" s="91">
        <f>SUM(C33,C20)</f>
        <v>30</v>
      </c>
      <c r="D35" s="90">
        <f>SUM(D33,D20)</f>
        <v>70</v>
      </c>
      <c r="E35" s="91">
        <f>SUM(E33,E20)</f>
        <v>2732</v>
      </c>
      <c r="F35" s="90">
        <f>SUM(F20,F33,F34)</f>
        <v>33</v>
      </c>
      <c r="G35" s="90">
        <f t="shared" ref="G35:J35" si="7">SUM(G20,G33,G34)</f>
        <v>54</v>
      </c>
      <c r="H35" s="90">
        <f t="shared" si="7"/>
        <v>260</v>
      </c>
      <c r="I35" s="90">
        <f t="shared" si="7"/>
        <v>342</v>
      </c>
      <c r="J35" s="91">
        <f t="shared" si="7"/>
        <v>689</v>
      </c>
      <c r="K35" s="90">
        <f>SUM(K20,K33)</f>
        <v>718765</v>
      </c>
      <c r="L35" s="90">
        <f t="shared" ref="L35:T35" si="8">SUM(L20,L33)</f>
        <v>513910</v>
      </c>
      <c r="M35" s="90">
        <f t="shared" si="8"/>
        <v>17248</v>
      </c>
      <c r="N35" s="90">
        <f t="shared" si="8"/>
        <v>1055764</v>
      </c>
      <c r="O35" s="90">
        <f t="shared" si="8"/>
        <v>35273</v>
      </c>
      <c r="P35" s="90">
        <f t="shared" si="8"/>
        <v>17904</v>
      </c>
      <c r="Q35" s="90">
        <f t="shared" si="8"/>
        <v>6971</v>
      </c>
      <c r="R35" s="90">
        <f t="shared" si="8"/>
        <v>127078</v>
      </c>
      <c r="S35" s="90">
        <f t="shared" si="8"/>
        <v>8539</v>
      </c>
      <c r="T35" s="90">
        <f t="shared" si="8"/>
        <v>1251529</v>
      </c>
      <c r="U35" s="137"/>
    </row>
  </sheetData>
  <mergeCells count="26">
    <mergeCell ref="D2:D4"/>
    <mergeCell ref="K2:M2"/>
    <mergeCell ref="K3:L3"/>
    <mergeCell ref="T3:T4"/>
    <mergeCell ref="I3:I4"/>
    <mergeCell ref="J3:J4"/>
    <mergeCell ref="F2:J2"/>
    <mergeCell ref="F3:F4"/>
    <mergeCell ref="G3:G4"/>
    <mergeCell ref="H3:H4"/>
    <mergeCell ref="U1:U35"/>
    <mergeCell ref="A2:A3"/>
    <mergeCell ref="O3:O4"/>
    <mergeCell ref="Q3:Q4"/>
    <mergeCell ref="R3:R4"/>
    <mergeCell ref="S3:S4"/>
    <mergeCell ref="M3:M4"/>
    <mergeCell ref="N2:T2"/>
    <mergeCell ref="N3:N4"/>
    <mergeCell ref="P3:P4"/>
    <mergeCell ref="K34:T34"/>
    <mergeCell ref="B2:C2"/>
    <mergeCell ref="B3:B4"/>
    <mergeCell ref="C3:C4"/>
    <mergeCell ref="A1:T1"/>
    <mergeCell ref="E2:E4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شركت در مهر 97</vt:lpstr>
      <vt:lpstr>شركت در مهر 97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فرناز درخشش</dc:creator>
  <cp:lastModifiedBy>فرناز درخشش</cp:lastModifiedBy>
  <cp:lastPrinted>2018-11-03T09:01:49Z</cp:lastPrinted>
  <dcterms:created xsi:type="dcterms:W3CDTF">2016-09-26T08:37:22Z</dcterms:created>
  <dcterms:modified xsi:type="dcterms:W3CDTF">2019-04-13T07:04:35Z</dcterms:modified>
</cp:coreProperties>
</file>