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75" windowWidth="14880" windowHeight="6630"/>
  </bookViews>
  <sheets>
    <sheet name="شركت در آبان 97" sheetId="1" r:id="rId1"/>
    <sheet name="شركت در آبان 97 (1)" sheetId="2" r:id="rId2"/>
  </sheets>
  <calcPr calcId="145621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T22" i="2" l="1"/>
  <c r="T23" i="2"/>
  <c r="T24" i="2"/>
  <c r="T25" i="2"/>
  <c r="T26" i="2"/>
  <c r="T27" i="2"/>
  <c r="T28" i="2"/>
  <c r="T29" i="2"/>
  <c r="T30" i="2"/>
  <c r="T31" i="2"/>
  <c r="T32" i="2"/>
  <c r="T21" i="2"/>
  <c r="K32" i="1"/>
  <c r="L32" i="1"/>
  <c r="M32" i="1"/>
  <c r="N32" i="1"/>
  <c r="O32" i="1"/>
  <c r="J32" i="1"/>
  <c r="O19" i="1"/>
  <c r="O33" i="1" s="1"/>
  <c r="N19" i="1"/>
  <c r="N33" i="1" s="1"/>
  <c r="M19" i="1"/>
  <c r="M33" i="1" s="1"/>
  <c r="L19" i="1"/>
  <c r="L33" i="1" s="1"/>
  <c r="K19" i="1"/>
  <c r="J19" i="1"/>
  <c r="J33" i="1" s="1"/>
  <c r="K33" i="1" l="1"/>
  <c r="K33" i="2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N35" i="2" s="1"/>
  <c r="O20" i="2"/>
  <c r="O35" i="2" s="1"/>
  <c r="P20" i="2"/>
  <c r="P35" i="2" s="1"/>
  <c r="Q20" i="2"/>
  <c r="Q35" i="2" s="1"/>
  <c r="R20" i="2"/>
  <c r="R35" i="2" s="1"/>
  <c r="S20" i="2"/>
  <c r="S35" i="2" s="1"/>
  <c r="T20" i="2"/>
  <c r="T35" i="2" s="1"/>
  <c r="J34" i="2" l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C19" i="1"/>
  <c r="D19" i="1"/>
  <c r="E19" i="1"/>
  <c r="F19" i="1"/>
  <c r="G19" i="1"/>
  <c r="H19" i="1"/>
  <c r="I19" i="1"/>
  <c r="H33" i="1" l="1"/>
  <c r="F33" i="1"/>
  <c r="I33" i="1"/>
  <c r="G33" i="1"/>
  <c r="E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<sst xmlns="http://schemas.openxmlformats.org/spreadsheetml/2006/main" count="111" uniqueCount="75">
  <si>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</si>
  <si>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</si>
  <si>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</si>
  <si>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</si>
  <si>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</si>
  <si>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</si>
  <si>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</si>
  <si>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</si>
  <si>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</si>
  <si>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</si>
  <si>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</si>
  <si>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</si>
  <si>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</si>
  <si>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</si>
  <si>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</si>
  <si>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</si>
  <si>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</si>
  <si>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</si>
  <si>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</si>
  <si>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</si>
  <si>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</si>
  <si>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</si>
  <si>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</si>
  <si>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</si>
  <si>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</si>
  <si>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</si>
  <si>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</si>
  <si>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</si>
  <si>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</si>
  <si>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</si>
  <si>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</si>
  <si>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</si>
  <si>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</si>
  <si>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</si>
  <si>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</si>
  <si>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</si>
  <si>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</si>
  <si>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</si>
  <si>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</si>
  <si>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</si>
  <si>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</si>
  <si>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</si>
  <si>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</si>
  <si>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</si>
  <si>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</si>
  <si>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</si>
  <si>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</si>
  <si>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</si>
  <si>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</si>
  <si>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</si>
  <si>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</si>
  <si>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</si>
  <si>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</si>
  <si>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</si>
  <si>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</si>
  <si>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</si>
  <si>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</si>
  <si>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</si>
  <si>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</si>
  <si>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</si>
  <si>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</si>
  <si>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</si>
  <si>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</si>
  <si>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</si>
  <si>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</si>
  <si>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</si>
  <si>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</si>
  <si>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</si>
  <si>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</si>
  <si>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</si>
  <si>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</si>
  <si>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r>
      <t xml:space="preserve">      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</si>
  <si>
    <t xml:space="preserve"> بار غيرهمزمان در ماه شهریور-1397</t>
  </si>
  <si>
    <t xml:space="preserve"> بار همزمان در پيک  بار شرکت در ماه  شهریور-1397</t>
  </si>
  <si>
    <t>خلاصه اطلاعات آماري شرکت توزيع نيروی برق  استان خراسان رضوی در پايان آبان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</si>
</sst>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  <numFmt numFmtId="166" formatCode="0.000"/>
  </numFmts>
  <fonts count="4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2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66FFCC"/>
      </top>
      <bottom/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66FFCC"/>
      </left>
      <right/>
      <top/>
      <bottom/>
      <diagonal/>
    </border>
    <border>
      <left style="medium">
        <color rgb="FF21FFB5"/>
      </left>
      <right style="thin">
        <color auto="1"/>
      </right>
      <top style="medium">
        <color rgb="FF21FFB5"/>
      </top>
      <bottom style="medium">
        <color rgb="FF21FFB5"/>
      </bottom>
      <diagonal/>
    </border>
    <border>
      <left style="thin">
        <color auto="1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66FFCC"/>
      </left>
      <right/>
      <top style="medium">
        <color rgb="FF66FFCC"/>
      </top>
      <bottom/>
      <diagonal/>
    </border>
    <border>
      <left style="medium">
        <color rgb="FF66FFCC"/>
      </left>
      <right style="medium">
        <color rgb="FF66FFCC"/>
      </right>
      <top/>
      <bottom style="thin">
        <color rgb="FF92D050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/>
      <bottom style="thin">
        <color rgb="FF92D050"/>
      </bottom>
      <diagonal/>
    </border>
    <border>
      <left style="thin">
        <color rgb="FF00FF99"/>
      </left>
      <right style="medium">
        <color rgb="FF21FFB5"/>
      </right>
      <top/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00FF99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/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thin">
        <color rgb="FF92D050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medium">
        <color rgb="FF21FFB5"/>
      </left>
      <right style="thin">
        <color rgb="FF00FF99"/>
      </right>
      <top style="thin">
        <color rgb="FF92D050"/>
      </top>
      <bottom/>
      <diagonal/>
    </border>
    <border>
      <left style="thin">
        <color rgb="FF00FF99"/>
      </left>
      <right style="medium">
        <color rgb="FF21FFB5"/>
      </right>
      <top style="thin">
        <color rgb="FF92D050"/>
      </top>
      <bottom/>
      <diagonal/>
    </border>
    <border>
      <left/>
      <right style="thin">
        <color rgb="FF00FF99"/>
      </right>
      <top style="thin">
        <color rgb="FF92D050"/>
      </top>
      <bottom/>
      <diagonal/>
    </border>
    <border>
      <left/>
      <right style="medium">
        <color rgb="FF21FFB5"/>
      </right>
      <top style="thin">
        <color rgb="FF92D050"/>
      </top>
      <bottom/>
      <diagonal/>
    </border>
    <border>
      <left style="thin">
        <color rgb="FF66FFCC"/>
      </left>
      <right style="medium">
        <color rgb="FF21FFB5"/>
      </right>
      <top/>
      <bottom style="thin">
        <color rgb="FF92D050"/>
      </bottom>
      <diagonal/>
    </border>
    <border>
      <left/>
      <right style="medium">
        <color rgb="FF21FFB5"/>
      </right>
      <top/>
      <bottom/>
      <diagonal/>
    </border>
    <border>
      <left style="medium">
        <color rgb="FF66FFCC"/>
      </left>
      <right style="medium">
        <color rgb="FF21FFB5"/>
      </right>
      <top style="thin">
        <color rgb="FF92D050"/>
      </top>
      <bottom/>
      <diagonal/>
    </border>
  </borders>
  <cellStyleXfs count="62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69" applyNumberFormat="0" applyFill="0" applyAlignment="0" applyProtection="0"/>
    <xf numFmtId="0" fontId="26" fillId="0" borderId="70" applyNumberFormat="0" applyFill="0" applyAlignment="0" applyProtection="0"/>
    <xf numFmtId="0" fontId="27" fillId="0" borderId="71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72" applyNumberFormat="0" applyAlignment="0" applyProtection="0"/>
    <xf numFmtId="0" fontId="32" fillId="11" borderId="73" applyNumberFormat="0" applyAlignment="0" applyProtection="0"/>
    <xf numFmtId="0" fontId="33" fillId="11" borderId="72" applyNumberFormat="0" applyAlignment="0" applyProtection="0"/>
    <xf numFmtId="0" fontId="34" fillId="0" borderId="74" applyNumberFormat="0" applyFill="0" applyAlignment="0" applyProtection="0"/>
    <xf numFmtId="0" fontId="35" fillId="12" borderId="75" applyNumberFormat="0" applyAlignment="0" applyProtection="0"/>
    <xf numFmtId="0" fontId="36" fillId="0" borderId="0" applyNumberFormat="0" applyFill="0" applyBorder="0" applyAlignment="0" applyProtection="0"/>
    <xf numFmtId="0" fontId="23" fillId="13" borderId="76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77" applyNumberFormat="0" applyFill="0" applyAlignment="0" applyProtection="0"/>
    <xf numFmtId="0" fontId="3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39" fillId="37" borderId="0" applyNumberFormat="0" applyBorder="0" applyAlignment="0" applyProtection="0"/>
  </cellStyleXfs>
  <cellXfs count="213">
    <xf numFmtId="0" fontId="0" fillId="0" borderId="0" xfId="0"/>
    <xf numFmtId="0" fontId="15" fillId="0" borderId="18" xfId="1" applyFont="1" applyFill="1" applyBorder="1" applyAlignment="1">
      <alignment horizontal="center" vertical="center" wrapText="1" readingOrder="2"/>
    </xf>
    <xf numFmtId="0" fontId="15" fillId="0" borderId="22" xfId="1" applyFont="1" applyFill="1" applyBorder="1" applyAlignment="1">
      <alignment horizontal="center" vertical="center" wrapText="1" readingOrder="2"/>
    </xf>
    <xf numFmtId="0" fontId="15" fillId="0" borderId="26" xfId="1" applyFont="1" applyFill="1" applyBorder="1" applyAlignment="1">
      <alignment horizontal="center" vertical="center" wrapText="1" readingOrder="2"/>
    </xf>
    <xf numFmtId="0" fontId="15" fillId="5" borderId="18" xfId="1" applyFont="1" applyFill="1" applyBorder="1" applyAlignment="1">
      <alignment horizontal="center" vertical="center" wrapText="1" readingOrder="2"/>
    </xf>
    <xf numFmtId="0" fontId="15" fillId="5" borderId="22" xfId="1" applyFont="1" applyFill="1" applyBorder="1" applyAlignment="1">
      <alignment horizontal="center" vertical="center" wrapText="1" readingOrder="2"/>
    </xf>
    <xf numFmtId="0" fontId="15" fillId="5" borderId="26" xfId="1" applyFont="1" applyFill="1" applyBorder="1" applyAlignment="1">
      <alignment horizontal="center" vertical="center" wrapText="1" readingOrder="2"/>
    </xf>
    <xf numFmtId="0" fontId="15" fillId="0" borderId="19" xfId="1" applyFont="1" applyFill="1" applyBorder="1" applyAlignment="1">
      <alignment horizontal="center" vertical="center" wrapText="1" readingOrder="2"/>
    </xf>
    <xf numFmtId="0" fontId="15" fillId="0" borderId="23" xfId="1" applyFont="1" applyFill="1" applyBorder="1" applyAlignment="1">
      <alignment horizontal="center" vertical="center" wrapText="1" readingOrder="2"/>
    </xf>
    <xf numFmtId="0" fontId="15" fillId="0" borderId="13" xfId="1" applyFont="1" applyFill="1" applyBorder="1" applyAlignment="1">
      <alignment horizontal="center" vertical="center" wrapText="1" readingOrder="2"/>
    </xf>
    <xf numFmtId="0" fontId="15" fillId="5" borderId="20" xfId="1" applyFont="1" applyFill="1" applyBorder="1" applyAlignment="1">
      <alignment horizontal="center" vertical="center" wrapText="1" readingOrder="2"/>
    </xf>
    <xf numFmtId="0" fontId="15" fillId="5" borderId="24" xfId="1" applyFont="1" applyFill="1" applyBorder="1" applyAlignment="1">
      <alignment horizontal="center" vertical="center" wrapText="1" readingOrder="2"/>
    </xf>
    <xf numFmtId="0" fontId="15" fillId="5" borderId="11" xfId="1" applyFont="1" applyFill="1" applyBorder="1" applyAlignment="1">
      <alignment horizontal="center" vertical="center" wrapText="1" readingOrder="2"/>
    </xf>
    <xf numFmtId="0" fontId="15" fillId="3" borderId="3" xfId="1" applyFont="1" applyFill="1" applyBorder="1" applyAlignment="1">
      <alignment horizontal="center" vertical="center" wrapText="1" readingOrder="2"/>
    </xf>
    <xf numFmtId="0" fontId="15" fillId="2" borderId="17" xfId="1" applyFont="1" applyFill="1" applyBorder="1" applyAlignment="1">
      <alignment horizontal="center" vertical="center" wrapText="1" readingOrder="2"/>
    </xf>
    <xf numFmtId="0" fontId="15" fillId="2" borderId="21" xfId="1" applyFont="1" applyFill="1" applyBorder="1" applyAlignment="1">
      <alignment horizontal="center" vertical="center" wrapText="1" readingOrder="2"/>
    </xf>
    <xf numFmtId="0" fontId="15" fillId="2" borderId="25" xfId="1" applyFont="1" applyFill="1" applyBorder="1" applyAlignment="1">
      <alignment horizontal="center" vertical="center" wrapText="1" readingOrder="2"/>
    </xf>
    <xf numFmtId="0" fontId="16" fillId="0" borderId="18" xfId="1" applyFont="1" applyFill="1" applyBorder="1" applyAlignment="1">
      <alignment horizontal="center" vertical="center" wrapText="1" readingOrder="2"/>
    </xf>
    <xf numFmtId="0" fontId="16" fillId="0" borderId="22" xfId="1" applyFont="1" applyFill="1" applyBorder="1" applyAlignment="1">
      <alignment horizontal="center" vertical="center" wrapText="1" readingOrder="2"/>
    </xf>
    <xf numFmtId="0" fontId="16" fillId="0" borderId="26" xfId="1" applyFont="1" applyFill="1" applyBorder="1" applyAlignment="1">
      <alignment horizontal="center" vertical="center" wrapText="1" readingOrder="2"/>
    </xf>
    <xf numFmtId="0" fontId="15" fillId="5" borderId="27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6" fillId="0" borderId="27" xfId="1" applyFont="1" applyFill="1" applyBorder="1" applyAlignment="1">
      <alignment horizontal="center" vertical="center" wrapText="1" readingOrder="2"/>
    </xf>
    <xf numFmtId="0" fontId="15" fillId="0" borderId="16" xfId="1" applyFont="1" applyFill="1" applyBorder="1" applyAlignment="1">
      <alignment horizontal="center" vertical="center" wrapText="1" readingOrder="2"/>
    </xf>
    <xf numFmtId="0" fontId="15" fillId="5" borderId="29" xfId="1" applyFont="1" applyFill="1" applyBorder="1" applyAlignment="1">
      <alignment horizontal="center" vertical="center" wrapText="1" readingOrder="2"/>
    </xf>
    <xf numFmtId="0" fontId="15" fillId="2" borderId="30" xfId="1" applyFont="1" applyFill="1" applyBorder="1" applyAlignment="1">
      <alignment horizontal="center" vertical="center" wrapText="1" readingOrder="2"/>
    </xf>
    <xf numFmtId="0" fontId="15" fillId="5" borderId="31" xfId="1" applyFont="1" applyFill="1" applyBorder="1" applyAlignment="1">
      <alignment horizontal="center" vertical="center" wrapText="1" readingOrder="2"/>
    </xf>
    <xf numFmtId="0" fontId="15" fillId="0" borderId="31" xfId="1" applyFont="1" applyFill="1" applyBorder="1" applyAlignment="1">
      <alignment horizontal="center" vertical="center" wrapText="1" readingOrder="2"/>
    </xf>
    <xf numFmtId="0" fontId="16" fillId="0" borderId="31" xfId="1" applyFont="1" applyFill="1" applyBorder="1" applyAlignment="1">
      <alignment horizontal="center" vertical="center" wrapText="1" readingOrder="2"/>
    </xf>
    <xf numFmtId="0" fontId="15" fillId="0" borderId="30" xfId="1" applyFont="1" applyFill="1" applyBorder="1" applyAlignment="1">
      <alignment horizontal="center" vertical="center" wrapText="1" readingOrder="2"/>
    </xf>
    <xf numFmtId="0" fontId="15" fillId="5" borderId="33" xfId="1" applyFont="1" applyFill="1" applyBorder="1" applyAlignment="1">
      <alignment horizontal="center" vertical="center" wrapText="1" readingOrder="2"/>
    </xf>
    <xf numFmtId="0" fontId="15" fillId="5" borderId="32" xfId="1" applyFont="1" applyFill="1" applyBorder="1" applyAlignment="1">
      <alignment horizontal="center" vertical="center" wrapText="1" readingOrder="2"/>
    </xf>
    <xf numFmtId="0" fontId="15" fillId="5" borderId="38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6" fillId="0" borderId="38" xfId="1" applyFont="1" applyFill="1" applyBorder="1" applyAlignment="1">
      <alignment horizontal="center" vertical="center" wrapText="1" readingOrder="2"/>
    </xf>
    <xf numFmtId="0" fontId="15" fillId="0" borderId="37" xfId="1" applyFont="1" applyFill="1" applyBorder="1" applyAlignment="1">
      <alignment horizontal="center" vertical="center" wrapText="1" readingOrder="2"/>
    </xf>
    <xf numFmtId="0" fontId="15" fillId="5" borderId="39" xfId="1" applyFont="1" applyFill="1" applyBorder="1" applyAlignment="1">
      <alignment horizontal="center" vertical="center" wrapText="1" readingOrder="2"/>
    </xf>
    <xf numFmtId="2" fontId="19" fillId="0" borderId="6" xfId="1" applyNumberFormat="1" applyFont="1" applyFill="1" applyBorder="1" applyAlignment="1">
      <alignment horizontal="center" vertical="center" wrapText="1" readingOrder="2"/>
    </xf>
    <xf numFmtId="2" fontId="19" fillId="5" borderId="7" xfId="1" applyNumberFormat="1" applyFont="1" applyFill="1" applyBorder="1" applyAlignment="1">
      <alignment horizontal="center" vertical="center" wrapText="1" readingOrder="2"/>
    </xf>
    <xf numFmtId="2" fontId="19" fillId="2" borderId="7" xfId="1" applyNumberFormat="1" applyFont="1" applyFill="1" applyBorder="1" applyAlignment="1">
      <alignment horizontal="center" vertical="center" wrapText="1" readingOrder="2"/>
    </xf>
    <xf numFmtId="0" fontId="21" fillId="2" borderId="4" xfId="1" applyFont="1" applyFill="1" applyBorder="1" applyAlignment="1">
      <alignment horizontal="center" vertical="center" wrapText="1" readingOrder="2"/>
    </xf>
    <xf numFmtId="0" fontId="21" fillId="2" borderId="14" xfId="1" applyFont="1" applyFill="1" applyBorder="1" applyAlignment="1">
      <alignment horizontal="center" vertical="center" wrapText="1" readingOrder="2"/>
    </xf>
    <xf numFmtId="0" fontId="22" fillId="6" borderId="8" xfId="1" applyFont="1" applyFill="1" applyBorder="1" applyAlignment="1">
      <alignment horizontal="center" vertical="center" wrapText="1" readingOrder="2"/>
    </xf>
    <xf numFmtId="0" fontId="22" fillId="6" borderId="2" xfId="1" applyFont="1" applyFill="1" applyBorder="1" applyAlignment="1">
      <alignment horizontal="center" vertical="center" wrapText="1" readingOrder="2"/>
    </xf>
    <xf numFmtId="0" fontId="22" fillId="6" borderId="9" xfId="1" applyFont="1" applyFill="1" applyBorder="1" applyAlignment="1">
      <alignment horizontal="center" vertical="center" wrapText="1" readingOrder="2"/>
    </xf>
    <xf numFmtId="0" fontId="22" fillId="6" borderId="15" xfId="1" applyFont="1" applyFill="1" applyBorder="1" applyAlignment="1">
      <alignment horizontal="center" vertical="center" wrapText="1" readingOrder="2"/>
    </xf>
    <xf numFmtId="0" fontId="15" fillId="2" borderId="42" xfId="1" applyFont="1" applyFill="1" applyBorder="1" applyAlignment="1">
      <alignment horizontal="center" vertical="center" wrapText="1" readingOrder="2"/>
    </xf>
    <xf numFmtId="0" fontId="15" fillId="3" borderId="2" xfId="1" applyFont="1" applyFill="1" applyBorder="1" applyAlignment="1">
      <alignment horizontal="center" vertical="center" wrapText="1" readingOrder="2"/>
    </xf>
    <xf numFmtId="0" fontId="15" fillId="3" borderId="43" xfId="1" applyFont="1" applyFill="1" applyBorder="1" applyAlignment="1">
      <alignment vertical="center" wrapText="1" readingOrder="2"/>
    </xf>
    <xf numFmtId="0" fontId="15" fillId="3" borderId="2" xfId="1" applyFont="1" applyFill="1" applyBorder="1" applyAlignment="1">
      <alignment vertical="center" wrapText="1" readingOrder="2"/>
    </xf>
    <xf numFmtId="0" fontId="15" fillId="3" borderId="15" xfId="1" applyFont="1" applyFill="1" applyBorder="1" applyAlignment="1">
      <alignment vertical="center" wrapText="1" readingOrder="2"/>
    </xf>
    <xf numFmtId="0" fontId="21" fillId="2" borderId="47" xfId="1" applyFont="1" applyFill="1" applyBorder="1" applyAlignment="1">
      <alignment horizontal="center" vertical="center" wrapText="1" readingOrder="2"/>
    </xf>
    <xf numFmtId="0" fontId="13" fillId="2" borderId="48" xfId="1" applyFont="1" applyFill="1" applyBorder="1" applyAlignment="1">
      <alignment horizontal="center" vertical="center" wrapText="1" readingOrder="2"/>
    </xf>
    <xf numFmtId="0" fontId="13" fillId="5" borderId="49" xfId="1" applyFont="1" applyFill="1" applyBorder="1" applyAlignment="1">
      <alignment horizontal="center" vertical="center" wrapText="1" readingOrder="2"/>
    </xf>
    <xf numFmtId="0" fontId="13" fillId="0" borderId="49" xfId="1" applyFont="1" applyFill="1" applyBorder="1" applyAlignment="1">
      <alignment horizontal="center" vertical="center" wrapText="1" readingOrder="2"/>
    </xf>
    <xf numFmtId="0" fontId="13" fillId="5" borderId="48" xfId="1" applyFont="1" applyFill="1" applyBorder="1" applyAlignment="1">
      <alignment horizontal="center" vertical="center" wrapText="1" readingOrder="2"/>
    </xf>
    <xf numFmtId="0" fontId="14" fillId="6" borderId="50" xfId="1" applyFont="1" applyFill="1" applyBorder="1" applyAlignment="1">
      <alignment horizontal="center" vertical="center" wrapText="1"/>
    </xf>
    <xf numFmtId="0" fontId="18" fillId="3" borderId="51" xfId="1" applyFont="1" applyFill="1" applyBorder="1" applyAlignment="1">
      <alignment horizontal="center" vertical="center" wrapText="1" readingOrder="2"/>
    </xf>
    <xf numFmtId="0" fontId="10" fillId="4" borderId="52" xfId="1" applyFont="1" applyFill="1" applyBorder="1" applyAlignment="1">
      <alignment horizontal="center" vertical="center" wrapText="1"/>
    </xf>
    <xf numFmtId="0" fontId="22" fillId="4" borderId="53" xfId="1" applyFont="1" applyFill="1" applyBorder="1" applyAlignment="1">
      <alignment horizontal="center" vertical="center" wrapText="1" readingOrder="2"/>
    </xf>
    <xf numFmtId="0" fontId="22" fillId="4" borderId="54" xfId="1" applyFont="1" applyFill="1" applyBorder="1" applyAlignment="1">
      <alignment horizontal="center" vertical="center" wrapText="1" readingOrder="2"/>
    </xf>
    <xf numFmtId="0" fontId="8" fillId="5" borderId="55" xfId="1" applyFont="1" applyFill="1" applyBorder="1" applyAlignment="1">
      <alignment horizontal="center" vertical="center" wrapText="1" readingOrder="2"/>
    </xf>
    <xf numFmtId="0" fontId="8" fillId="2" borderId="55" xfId="1" applyFont="1" applyFill="1" applyBorder="1" applyAlignment="1">
      <alignment horizontal="center" vertical="center" wrapText="1" readingOrder="2"/>
    </xf>
    <xf numFmtId="165" fontId="0" fillId="0" borderId="0" xfId="0" applyNumberFormat="1"/>
    <xf numFmtId="1" fontId="0" fillId="0" borderId="0" xfId="0" applyNumberFormat="1"/>
    <xf numFmtId="0" fontId="15" fillId="2" borderId="23" xfId="1" applyFont="1" applyFill="1" applyBorder="1" applyAlignment="1">
      <alignment horizontal="center" vertical="center" wrapText="1" readingOrder="2"/>
    </xf>
    <xf numFmtId="0" fontId="15" fillId="2" borderId="19" xfId="1" applyFont="1" applyFill="1" applyBorder="1" applyAlignment="1">
      <alignment horizontal="center" vertical="center" wrapText="1" readingOrder="2"/>
    </xf>
    <xf numFmtId="1" fontId="19" fillId="2" borderId="56" xfId="1" applyNumberFormat="1" applyFont="1" applyFill="1" applyBorder="1" applyAlignment="1">
      <alignment horizontal="center" vertical="center" wrapText="1" readingOrder="2"/>
    </xf>
    <xf numFmtId="1" fontId="19" fillId="5" borderId="56" xfId="1" applyNumberFormat="1" applyFont="1" applyFill="1" applyBorder="1" applyAlignment="1">
      <alignment horizontal="center" vertical="center" wrapText="1" readingOrder="2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3" fontId="15" fillId="2" borderId="28" xfId="1" applyNumberFormat="1" applyFont="1" applyFill="1" applyBorder="1" applyAlignment="1">
      <alignment horizontal="center" vertical="center" wrapText="1" readingOrder="2"/>
    </xf>
    <xf numFmtId="3" fontId="15" fillId="2" borderId="25" xfId="1" applyNumberFormat="1" applyFont="1" applyFill="1" applyBorder="1" applyAlignment="1">
      <alignment horizontal="center" vertical="center" wrapText="1" readingOrder="2"/>
    </xf>
    <xf numFmtId="3" fontId="15" fillId="5" borderId="27" xfId="1" applyNumberFormat="1" applyFont="1" applyFill="1" applyBorder="1" applyAlignment="1">
      <alignment horizontal="center" vertical="center" wrapText="1" readingOrder="2"/>
    </xf>
    <xf numFmtId="3" fontId="15" fillId="5" borderId="26" xfId="1" applyNumberFormat="1" applyFont="1" applyFill="1" applyBorder="1" applyAlignment="1">
      <alignment horizontal="center" vertical="center" wrapText="1" readingOrder="2"/>
    </xf>
    <xf numFmtId="3" fontId="15" fillId="0" borderId="16" xfId="1" applyNumberFormat="1" applyFont="1" applyFill="1" applyBorder="1" applyAlignment="1">
      <alignment horizontal="center" vertical="center" wrapText="1" readingOrder="2"/>
    </xf>
    <xf numFmtId="3" fontId="15" fillId="0" borderId="13" xfId="1" applyNumberFormat="1" applyFont="1" applyFill="1" applyBorder="1" applyAlignment="1">
      <alignment horizontal="center" vertical="center" wrapText="1" readingOrder="2"/>
    </xf>
    <xf numFmtId="3" fontId="15" fillId="2" borderId="21" xfId="1" applyNumberFormat="1" applyFont="1" applyFill="1" applyBorder="1" applyAlignment="1">
      <alignment horizontal="center" vertical="center" wrapText="1" readingOrder="2"/>
    </xf>
    <xf numFmtId="3" fontId="15" fillId="5" borderId="22" xfId="1" applyNumberFormat="1" applyFont="1" applyFill="1" applyBorder="1" applyAlignment="1">
      <alignment horizontal="center" vertical="center" wrapText="1" readingOrder="2"/>
    </xf>
    <xf numFmtId="3" fontId="15" fillId="0" borderId="23" xfId="1" applyNumberFormat="1" applyFont="1" applyFill="1" applyBorder="1" applyAlignment="1">
      <alignment horizontal="center" vertical="center" wrapText="1" readingOrder="2"/>
    </xf>
    <xf numFmtId="3" fontId="15" fillId="2" borderId="17" xfId="1" applyNumberFormat="1" applyFont="1" applyFill="1" applyBorder="1" applyAlignment="1">
      <alignment horizontal="center" vertical="center" wrapText="1" readingOrder="2"/>
    </xf>
    <xf numFmtId="3" fontId="15" fillId="5" borderId="18" xfId="1" applyNumberFormat="1" applyFont="1" applyFill="1" applyBorder="1" applyAlignment="1">
      <alignment horizontal="center" vertical="center" wrapText="1" readingOrder="2"/>
    </xf>
    <xf numFmtId="3" fontId="15" fillId="0" borderId="19" xfId="1" applyNumberFormat="1" applyFont="1" applyFill="1" applyBorder="1" applyAlignment="1">
      <alignment horizontal="center" vertical="center" wrapText="1" readingOrder="2"/>
    </xf>
    <xf numFmtId="3" fontId="15" fillId="0" borderId="30" xfId="1" applyNumberFormat="1" applyFont="1" applyFill="1" applyBorder="1" applyAlignment="1">
      <alignment horizontal="center" vertical="center" wrapText="1" readingOrder="2"/>
    </xf>
    <xf numFmtId="0" fontId="15" fillId="2" borderId="62" xfId="1" applyFont="1" applyFill="1" applyBorder="1" applyAlignment="1">
      <alignment horizontal="center" vertical="center" wrapText="1" readingOrder="2"/>
    </xf>
    <xf numFmtId="0" fontId="15" fillId="5" borderId="63" xfId="1" applyFont="1" applyFill="1" applyBorder="1" applyAlignment="1">
      <alignment horizontal="center" vertical="center" wrapText="1" readingOrder="2"/>
    </xf>
    <xf numFmtId="0" fontId="15" fillId="0" borderId="64" xfId="1" applyFont="1" applyFill="1" applyBorder="1" applyAlignment="1">
      <alignment horizontal="center" vertical="center" wrapText="1" readingOrder="2"/>
    </xf>
    <xf numFmtId="0" fontId="15" fillId="0" borderId="65" xfId="1" applyFont="1" applyFill="1" applyBorder="1" applyAlignment="1">
      <alignment horizontal="center" vertical="center" wrapText="1" readingOrder="2"/>
    </xf>
    <xf numFmtId="0" fontId="22" fillId="6" borderId="67" xfId="1" applyFont="1" applyFill="1" applyBorder="1" applyAlignment="1">
      <alignment horizontal="center" vertical="center" wrapText="1" readingOrder="2"/>
    </xf>
    <xf numFmtId="0" fontId="22" fillId="6" borderId="66" xfId="1" applyFont="1" applyFill="1" applyBorder="1" applyAlignment="1">
      <alignment horizontal="center" vertical="center" wrapText="1" readingOrder="2"/>
    </xf>
    <xf numFmtId="0" fontId="22" fillId="6" borderId="68" xfId="1" applyFont="1" applyFill="1" applyBorder="1" applyAlignment="1">
      <alignment horizontal="center" vertical="center" wrapText="1" readingOrder="2"/>
    </xf>
    <xf numFmtId="166" fontId="0" fillId="0" borderId="0" xfId="0" applyNumberFormat="1"/>
    <xf numFmtId="1" fontId="15" fillId="2" borderId="25" xfId="1" applyNumberFormat="1" applyFont="1" applyFill="1" applyBorder="1" applyAlignment="1">
      <alignment horizontal="center" vertical="center" wrapText="1" readingOrder="2"/>
    </xf>
    <xf numFmtId="1" fontId="15" fillId="5" borderId="26" xfId="1" applyNumberFormat="1" applyFont="1" applyFill="1" applyBorder="1" applyAlignment="1">
      <alignment horizontal="center" vertical="center" wrapText="1" readingOrder="2"/>
    </xf>
    <xf numFmtId="1" fontId="15" fillId="0" borderId="13" xfId="1" applyNumberFormat="1" applyFont="1" applyFill="1" applyBorder="1" applyAlignment="1">
      <alignment horizontal="center" vertical="center" wrapText="1" readingOrder="2"/>
    </xf>
    <xf numFmtId="0" fontId="15" fillId="3" borderId="15" xfId="1" applyFont="1" applyFill="1" applyBorder="1" applyAlignment="1">
      <alignment horizontal="center" vertical="center" wrapText="1" readingOrder="2"/>
    </xf>
    <xf numFmtId="0" fontId="8" fillId="2" borderId="93" xfId="1" applyFont="1" applyFill="1" applyBorder="1" applyAlignment="1">
      <alignment horizontal="center" vertical="center" wrapText="1" readingOrder="2"/>
    </xf>
    <xf numFmtId="2" fontId="19" fillId="2" borderId="6" xfId="1" applyNumberFormat="1" applyFont="1" applyFill="1" applyBorder="1" applyAlignment="1">
      <alignment horizontal="center" vertical="center" wrapText="1" readingOrder="2"/>
    </xf>
    <xf numFmtId="1" fontId="19" fillId="2" borderId="1" xfId="1" applyNumberFormat="1" applyFont="1" applyFill="1" applyBorder="1" applyAlignment="1">
      <alignment horizontal="center" vertical="center" wrapText="1" readingOrder="2"/>
    </xf>
    <xf numFmtId="0" fontId="20" fillId="2" borderId="94" xfId="0" applyFont="1" applyFill="1" applyBorder="1" applyAlignment="1">
      <alignment horizontal="center" vertical="center"/>
    </xf>
    <xf numFmtId="0" fontId="20" fillId="2" borderId="95" xfId="0" applyFont="1" applyFill="1" applyBorder="1" applyAlignment="1">
      <alignment horizontal="center" vertical="center"/>
    </xf>
    <xf numFmtId="0" fontId="20" fillId="2" borderId="96" xfId="0" applyFont="1" applyFill="1" applyBorder="1" applyAlignment="1">
      <alignment horizontal="center" vertical="center"/>
    </xf>
    <xf numFmtId="2" fontId="19" fillId="2" borderId="97" xfId="1" applyNumberFormat="1" applyFont="1" applyFill="1" applyBorder="1" applyAlignment="1">
      <alignment horizontal="center" vertical="center" wrapText="1" readingOrder="2"/>
    </xf>
    <xf numFmtId="2" fontId="19" fillId="2" borderId="98" xfId="1" applyNumberFormat="1" applyFont="1" applyFill="1" applyBorder="1" applyAlignment="1">
      <alignment horizontal="center" vertical="center" wrapText="1" readingOrder="2"/>
    </xf>
    <xf numFmtId="2" fontId="19" fillId="5" borderId="99" xfId="1" applyNumberFormat="1" applyFont="1" applyFill="1" applyBorder="1" applyAlignment="1">
      <alignment horizontal="center" vertical="center" wrapText="1" readingOrder="2"/>
    </xf>
    <xf numFmtId="2" fontId="19" fillId="5" borderId="100" xfId="1" applyNumberFormat="1" applyFont="1" applyFill="1" applyBorder="1" applyAlignment="1">
      <alignment horizontal="center" vertical="center" wrapText="1" readingOrder="2"/>
    </xf>
    <xf numFmtId="2" fontId="19" fillId="2" borderId="99" xfId="1" applyNumberFormat="1" applyFont="1" applyFill="1" applyBorder="1" applyAlignment="1">
      <alignment horizontal="center" vertical="center" wrapText="1" readingOrder="2"/>
    </xf>
    <xf numFmtId="2" fontId="19" fillId="2" borderId="100" xfId="1" applyNumberFormat="1" applyFont="1" applyFill="1" applyBorder="1" applyAlignment="1">
      <alignment horizontal="center" vertical="center" wrapText="1" readingOrder="2"/>
    </xf>
    <xf numFmtId="2" fontId="19" fillId="0" borderId="101" xfId="1" applyNumberFormat="1" applyFont="1" applyFill="1" applyBorder="1" applyAlignment="1">
      <alignment horizontal="center" vertical="center" wrapText="1" readingOrder="2"/>
    </xf>
    <xf numFmtId="2" fontId="19" fillId="5" borderId="102" xfId="1" applyNumberFormat="1" applyFont="1" applyFill="1" applyBorder="1" applyAlignment="1">
      <alignment horizontal="center" vertical="center" wrapText="1" readingOrder="2"/>
    </xf>
    <xf numFmtId="2" fontId="19" fillId="2" borderId="102" xfId="1" applyNumberFormat="1" applyFont="1" applyFill="1" applyBorder="1" applyAlignment="1">
      <alignment horizontal="center" vertical="center" wrapText="1" readingOrder="2"/>
    </xf>
    <xf numFmtId="0" fontId="20" fillId="2" borderId="103" xfId="0" applyFont="1" applyFill="1" applyBorder="1" applyAlignment="1">
      <alignment horizontal="center" vertical="center"/>
    </xf>
    <xf numFmtId="1" fontId="19" fillId="2" borderId="97" xfId="1" applyNumberFormat="1" applyFont="1" applyFill="1" applyBorder="1" applyAlignment="1">
      <alignment horizontal="center" vertical="center" wrapText="1" readingOrder="2"/>
    </xf>
    <xf numFmtId="1" fontId="19" fillId="2" borderId="101" xfId="1" applyNumberFormat="1" applyFont="1" applyFill="1" applyBorder="1" applyAlignment="1">
      <alignment horizontal="center" vertical="center" wrapText="1" readingOrder="2"/>
    </xf>
    <xf numFmtId="1" fontId="19" fillId="5" borderId="99" xfId="1" applyNumberFormat="1" applyFont="1" applyFill="1" applyBorder="1" applyAlignment="1">
      <alignment horizontal="center" vertical="center" wrapText="1" readingOrder="2"/>
    </xf>
    <xf numFmtId="1" fontId="19" fillId="5" borderId="102" xfId="1" applyNumberFormat="1" applyFont="1" applyFill="1" applyBorder="1" applyAlignment="1">
      <alignment horizontal="center" vertical="center" wrapText="1" readingOrder="2"/>
    </xf>
    <xf numFmtId="1" fontId="19" fillId="2" borderId="99" xfId="1" applyNumberFormat="1" applyFont="1" applyFill="1" applyBorder="1" applyAlignment="1">
      <alignment horizontal="center" vertical="center" wrapText="1" readingOrder="2"/>
    </xf>
    <xf numFmtId="1" fontId="19" fillId="2" borderId="102" xfId="1" applyNumberFormat="1" applyFont="1" applyFill="1" applyBorder="1" applyAlignment="1">
      <alignment horizontal="center" vertical="center" wrapText="1" readingOrder="2"/>
    </xf>
    <xf numFmtId="1" fontId="19" fillId="0" borderId="97" xfId="1" applyNumberFormat="1" applyFont="1" applyFill="1" applyBorder="1" applyAlignment="1">
      <alignment horizontal="center" vertical="center" wrapText="1" readingOrder="2"/>
    </xf>
    <xf numFmtId="1" fontId="19" fillId="0" borderId="101" xfId="1" applyNumberFormat="1" applyFont="1" applyFill="1" applyBorder="1" applyAlignment="1">
      <alignment horizontal="center" vertical="center" wrapText="1" readingOrder="2"/>
    </xf>
    <xf numFmtId="2" fontId="19" fillId="2" borderId="101" xfId="1" applyNumberFormat="1" applyFont="1" applyFill="1" applyBorder="1" applyAlignment="1">
      <alignment horizontal="center" vertical="center" wrapText="1" readingOrder="2"/>
    </xf>
    <xf numFmtId="0" fontId="8" fillId="2" borderId="96" xfId="0" applyFont="1" applyFill="1" applyBorder="1" applyAlignment="1">
      <alignment horizontal="center" vertical="center" wrapText="1"/>
    </xf>
    <xf numFmtId="0" fontId="8" fillId="2" borderId="106" xfId="0" applyFont="1" applyFill="1" applyBorder="1" applyAlignment="1">
      <alignment horizontal="center" vertical="center" wrapText="1"/>
    </xf>
    <xf numFmtId="164" fontId="19" fillId="2" borderId="107" xfId="1" applyNumberFormat="1" applyFont="1" applyFill="1" applyBorder="1" applyAlignment="1">
      <alignment horizontal="center" vertical="center" wrapText="1" readingOrder="2"/>
    </xf>
    <xf numFmtId="164" fontId="19" fillId="2" borderId="98" xfId="1" applyNumberFormat="1" applyFont="1" applyFill="1" applyBorder="1" applyAlignment="1">
      <alignment horizontal="center" vertical="center" wrapText="1" readingOrder="2"/>
    </xf>
    <xf numFmtId="164" fontId="19" fillId="5" borderId="108" xfId="1" applyNumberFormat="1" applyFont="1" applyFill="1" applyBorder="1" applyAlignment="1">
      <alignment horizontal="center" vertical="center" wrapText="1" readingOrder="2"/>
    </xf>
    <xf numFmtId="164" fontId="19" fillId="5" borderId="109" xfId="1" applyNumberFormat="1" applyFont="1" applyFill="1" applyBorder="1" applyAlignment="1">
      <alignment horizontal="center" vertical="center" wrapText="1" readingOrder="2"/>
    </xf>
    <xf numFmtId="164" fontId="19" fillId="2" borderId="108" xfId="1" applyNumberFormat="1" applyFont="1" applyFill="1" applyBorder="1" applyAlignment="1">
      <alignment horizontal="center" vertical="center" wrapText="1" readingOrder="2"/>
    </xf>
    <xf numFmtId="164" fontId="19" fillId="2" borderId="109" xfId="1" applyNumberFormat="1" applyFont="1" applyFill="1" applyBorder="1" applyAlignment="1">
      <alignment horizontal="center" vertical="center" wrapText="1" readingOrder="2"/>
    </xf>
    <xf numFmtId="164" fontId="19" fillId="2" borderId="110" xfId="1" applyNumberFormat="1" applyFont="1" applyFill="1" applyBorder="1" applyAlignment="1">
      <alignment horizontal="center" vertical="center" wrapText="1" readingOrder="2"/>
    </xf>
    <xf numFmtId="164" fontId="19" fillId="5" borderId="110" xfId="1" applyNumberFormat="1" applyFont="1" applyFill="1" applyBorder="1" applyAlignment="1">
      <alignment horizontal="center" vertical="center" wrapText="1" readingOrder="2"/>
    </xf>
    <xf numFmtId="0" fontId="8" fillId="2" borderId="111" xfId="1" applyFont="1" applyFill="1" applyBorder="1" applyAlignment="1">
      <alignment horizontal="center" vertical="center" wrapText="1" readingOrder="2"/>
    </xf>
    <xf numFmtId="1" fontId="19" fillId="2" borderId="112" xfId="1" applyNumberFormat="1" applyFont="1" applyFill="1" applyBorder="1" applyAlignment="1">
      <alignment horizontal="center" vertical="center" wrapText="1" readingOrder="2"/>
    </xf>
    <xf numFmtId="164" fontId="19" fillId="2" borderId="113" xfId="1" applyNumberFormat="1" applyFont="1" applyFill="1" applyBorder="1" applyAlignment="1">
      <alignment horizontal="center" vertical="center" wrapText="1" readingOrder="2"/>
    </xf>
    <xf numFmtId="164" fontId="19" fillId="2" borderId="114" xfId="1" applyNumberFormat="1" applyFont="1" applyFill="1" applyBorder="1" applyAlignment="1">
      <alignment horizontal="center" vertical="center" wrapText="1" readingOrder="2"/>
    </xf>
    <xf numFmtId="2" fontId="19" fillId="2" borderId="115" xfId="1" applyNumberFormat="1" applyFont="1" applyFill="1" applyBorder="1" applyAlignment="1">
      <alignment horizontal="center" vertical="center" wrapText="1" readingOrder="2"/>
    </xf>
    <xf numFmtId="2" fontId="19" fillId="2" borderId="116" xfId="1" applyNumberFormat="1" applyFont="1" applyFill="1" applyBorder="1" applyAlignment="1">
      <alignment horizontal="center" vertical="center" wrapText="1" readingOrder="2"/>
    </xf>
    <xf numFmtId="2" fontId="19" fillId="2" borderId="117" xfId="1" applyNumberFormat="1" applyFont="1" applyFill="1" applyBorder="1" applyAlignment="1">
      <alignment horizontal="center" vertical="center" wrapText="1" readingOrder="2"/>
    </xf>
    <xf numFmtId="2" fontId="19" fillId="2" borderId="118" xfId="1" applyNumberFormat="1" applyFont="1" applyFill="1" applyBorder="1" applyAlignment="1">
      <alignment horizontal="center" vertical="center" wrapText="1" readingOrder="2"/>
    </xf>
    <xf numFmtId="1" fontId="19" fillId="2" borderId="115" xfId="1" applyNumberFormat="1" applyFont="1" applyFill="1" applyBorder="1" applyAlignment="1">
      <alignment horizontal="center" vertical="center" wrapText="1" readingOrder="2"/>
    </xf>
    <xf numFmtId="1" fontId="19" fillId="2" borderId="118" xfId="1" applyNumberFormat="1" applyFont="1" applyFill="1" applyBorder="1" applyAlignment="1">
      <alignment horizontal="center" vertical="center" wrapText="1" readingOrder="2"/>
    </xf>
    <xf numFmtId="0" fontId="8" fillId="0" borderId="93" xfId="1" applyFont="1" applyFill="1" applyBorder="1" applyAlignment="1">
      <alignment horizontal="center" vertical="center" wrapText="1" readingOrder="2"/>
    </xf>
    <xf numFmtId="164" fontId="19" fillId="0" borderId="107" xfId="1" applyNumberFormat="1" applyFont="1" applyFill="1" applyBorder="1" applyAlignment="1">
      <alignment horizontal="center" vertical="center" wrapText="1" readingOrder="2"/>
    </xf>
    <xf numFmtId="164" fontId="19" fillId="0" borderId="119" xfId="1" applyNumberFormat="1" applyFont="1" applyFill="1" applyBorder="1" applyAlignment="1">
      <alignment horizontal="center" vertical="center" wrapText="1" readingOrder="2"/>
    </xf>
    <xf numFmtId="2" fontId="19" fillId="0" borderId="97" xfId="1" applyNumberFormat="1" applyFont="1" applyFill="1" applyBorder="1" applyAlignment="1">
      <alignment horizontal="center" vertical="center" wrapText="1" readingOrder="2"/>
    </xf>
    <xf numFmtId="0" fontId="12" fillId="6" borderId="78" xfId="1" applyFont="1" applyFill="1" applyBorder="1" applyAlignment="1">
      <alignment horizontal="center" vertical="center" wrapText="1"/>
    </xf>
    <xf numFmtId="1" fontId="19" fillId="6" borderId="78" xfId="1" applyNumberFormat="1" applyFont="1" applyFill="1" applyBorder="1" applyAlignment="1">
      <alignment horizontal="center" vertical="center" wrapText="1"/>
    </xf>
    <xf numFmtId="164" fontId="19" fillId="6" borderId="78" xfId="1" applyNumberFormat="1" applyFont="1" applyFill="1" applyBorder="1" applyAlignment="1">
      <alignment horizontal="center" vertical="center" wrapText="1"/>
    </xf>
    <xf numFmtId="0" fontId="8" fillId="5" borderId="111" xfId="1" applyFont="1" applyFill="1" applyBorder="1" applyAlignment="1">
      <alignment horizontal="center" vertical="center" wrapText="1" readingOrder="2"/>
    </xf>
    <xf numFmtId="1" fontId="19" fillId="5" borderId="112" xfId="1" applyNumberFormat="1" applyFont="1" applyFill="1" applyBorder="1" applyAlignment="1">
      <alignment horizontal="center" vertical="center" wrapText="1" readingOrder="2"/>
    </xf>
    <xf numFmtId="164" fontId="19" fillId="5" borderId="113" xfId="1" applyNumberFormat="1" applyFont="1" applyFill="1" applyBorder="1" applyAlignment="1">
      <alignment horizontal="center" vertical="center" wrapText="1" readingOrder="2"/>
    </xf>
    <xf numFmtId="164" fontId="19" fillId="5" borderId="121" xfId="1" applyNumberFormat="1" applyFont="1" applyFill="1" applyBorder="1" applyAlignment="1">
      <alignment horizontal="center" vertical="center" wrapText="1" readingOrder="2"/>
    </xf>
    <xf numFmtId="2" fontId="19" fillId="5" borderId="115" xfId="1" applyNumberFormat="1" applyFont="1" applyFill="1" applyBorder="1" applyAlignment="1">
      <alignment horizontal="center" vertical="center" wrapText="1" readingOrder="2"/>
    </xf>
    <xf numFmtId="2" fontId="19" fillId="5" borderId="118" xfId="1" applyNumberFormat="1" applyFont="1" applyFill="1" applyBorder="1" applyAlignment="1">
      <alignment horizontal="center" vertical="center" wrapText="1" readingOrder="2"/>
    </xf>
    <xf numFmtId="2" fontId="19" fillId="5" borderId="117" xfId="1" applyNumberFormat="1" applyFont="1" applyFill="1" applyBorder="1" applyAlignment="1">
      <alignment horizontal="center" vertical="center" wrapText="1" readingOrder="2"/>
    </xf>
    <xf numFmtId="1" fontId="19" fillId="5" borderId="115" xfId="1" applyNumberFormat="1" applyFont="1" applyFill="1" applyBorder="1" applyAlignment="1">
      <alignment horizontal="center" vertical="center" wrapText="1" readingOrder="2"/>
    </xf>
    <xf numFmtId="1" fontId="19" fillId="5" borderId="118" xfId="1" applyNumberFormat="1" applyFont="1" applyFill="1" applyBorder="1" applyAlignment="1">
      <alignment horizontal="center" vertical="center" wrapText="1" readingOrder="2"/>
    </xf>
    <xf numFmtId="2" fontId="19" fillId="6" borderId="78" xfId="1" applyNumberFormat="1" applyFont="1" applyFill="1" applyBorder="1" applyAlignment="1">
      <alignment horizontal="center" vertical="center" wrapText="1"/>
    </xf>
    <xf numFmtId="0" fontId="8" fillId="4" borderId="78" xfId="1" applyFont="1" applyFill="1" applyBorder="1" applyAlignment="1">
      <alignment horizontal="center" vertical="center"/>
    </xf>
    <xf numFmtId="1" fontId="19" fillId="4" borderId="78" xfId="1" applyNumberFormat="1" applyFont="1" applyFill="1" applyBorder="1" applyAlignment="1">
      <alignment horizontal="center" vertical="center"/>
    </xf>
    <xf numFmtId="2" fontId="19" fillId="4" borderId="78" xfId="1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textRotation="90"/>
    </xf>
    <xf numFmtId="0" fontId="5" fillId="0" borderId="58" xfId="0" applyFont="1" applyBorder="1" applyAlignment="1">
      <alignment horizontal="center" vertical="center" textRotation="90"/>
    </xf>
    <xf numFmtId="0" fontId="5" fillId="0" borderId="120" xfId="0" applyFont="1" applyBorder="1" applyAlignment="1">
      <alignment horizontal="center" vertical="center" textRotation="90"/>
    </xf>
    <xf numFmtId="0" fontId="5" fillId="0" borderId="59" xfId="0" applyFont="1" applyBorder="1" applyAlignment="1">
      <alignment horizontal="center" vertical="center" textRotation="90"/>
    </xf>
    <xf numFmtId="0" fontId="7" fillId="2" borderId="104" xfId="1" applyFont="1" applyFill="1" applyBorder="1" applyAlignment="1">
      <alignment horizontal="center" vertical="center" wrapText="1"/>
    </xf>
    <xf numFmtId="0" fontId="7" fillId="2" borderId="105" xfId="1" applyFont="1" applyFill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 wrapText="1"/>
    </xf>
    <xf numFmtId="0" fontId="8" fillId="2" borderId="90" xfId="0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6" fillId="2" borderId="86" xfId="1" applyFont="1" applyFill="1" applyBorder="1" applyAlignment="1">
      <alignment horizontal="center" vertical="center" wrapText="1" readingOrder="2"/>
    </xf>
    <xf numFmtId="0" fontId="6" fillId="2" borderId="46" xfId="1" applyFont="1" applyFill="1" applyBorder="1" applyAlignment="1">
      <alignment horizontal="center" vertical="center" wrapText="1" readingOrder="2"/>
    </xf>
    <xf numFmtId="0" fontId="21" fillId="2" borderId="12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21" fillId="2" borderId="13" xfId="1" applyFont="1" applyFill="1" applyBorder="1" applyAlignment="1">
      <alignment horizontal="center" vertical="center" wrapText="1" readingOrder="2"/>
    </xf>
    <xf numFmtId="0" fontId="21" fillId="2" borderId="11" xfId="1" applyFont="1" applyFill="1" applyBorder="1" applyAlignment="1">
      <alignment horizontal="center" vertical="center" wrapText="1" readingOrder="2"/>
    </xf>
    <xf numFmtId="0" fontId="21" fillId="2" borderId="85" xfId="1" applyFont="1" applyFill="1" applyBorder="1" applyAlignment="1">
      <alignment horizontal="center" vertical="center" wrapText="1" readingOrder="2"/>
    </xf>
    <xf numFmtId="0" fontId="21" fillId="2" borderId="34" xfId="1" applyFont="1" applyFill="1" applyBorder="1" applyAlignment="1">
      <alignment horizontal="center" vertical="center" wrapText="1" readingOrder="2"/>
    </xf>
    <xf numFmtId="0" fontId="5" fillId="2" borderId="80" xfId="1" applyFont="1" applyFill="1" applyBorder="1" applyAlignment="1">
      <alignment horizontal="center" vertical="center" wrapText="1" readingOrder="2"/>
    </xf>
    <xf numFmtId="0" fontId="5" fillId="2" borderId="81" xfId="1" applyFont="1" applyFill="1" applyBorder="1" applyAlignment="1">
      <alignment horizontal="center" vertical="center" wrapText="1" readingOrder="2"/>
    </xf>
    <xf numFmtId="0" fontId="5" fillId="2" borderId="82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21" fillId="2" borderId="5" xfId="1" applyFont="1" applyFill="1" applyBorder="1" applyAlignment="1">
      <alignment horizontal="center" vertical="center" wrapText="1" readingOrder="2"/>
    </xf>
    <xf numFmtId="0" fontId="17" fillId="3" borderId="2" xfId="1" applyFont="1" applyFill="1" applyBorder="1" applyAlignment="1">
      <alignment horizontal="center" vertical="center" wrapText="1" readingOrder="2"/>
    </xf>
    <xf numFmtId="0" fontId="5" fillId="2" borderId="87" xfId="1" applyFont="1" applyFill="1" applyBorder="1" applyAlignment="1">
      <alignment horizontal="center" vertical="center" wrapText="1" readingOrder="2"/>
    </xf>
    <xf numFmtId="0" fontId="5" fillId="2" borderId="88" xfId="1" applyFont="1" applyFill="1" applyBorder="1" applyAlignment="1">
      <alignment horizontal="center" vertical="center" wrapText="1" readingOrder="2"/>
    </xf>
    <xf numFmtId="0" fontId="13" fillId="2" borderId="1" xfId="1" applyFont="1" applyFill="1" applyBorder="1" applyAlignment="1">
      <alignment horizontal="center" vertical="center" textRotation="90" wrapText="1" readingOrder="2"/>
    </xf>
    <xf numFmtId="0" fontId="10" fillId="2" borderId="5" xfId="1" applyFont="1" applyFill="1" applyBorder="1" applyAlignment="1">
      <alignment horizontal="center" vertical="center" textRotation="90" wrapText="1" readingOrder="2"/>
    </xf>
    <xf numFmtId="0" fontId="13" fillId="2" borderId="85" xfId="1" applyFont="1" applyFill="1" applyBorder="1" applyAlignment="1">
      <alignment horizontal="center" vertical="center" textRotation="90" wrapText="1" readingOrder="2"/>
    </xf>
    <xf numFmtId="0" fontId="10" fillId="2" borderId="34" xfId="1" applyFont="1" applyFill="1" applyBorder="1" applyAlignment="1">
      <alignment horizontal="center" vertical="center" textRotation="90" wrapText="1" readingOrder="2"/>
    </xf>
    <xf numFmtId="0" fontId="11" fillId="0" borderId="44" xfId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 wrapText="1" readingOrder="2"/>
    </xf>
    <xf numFmtId="0" fontId="5" fillId="2" borderId="35" xfId="1" applyFont="1" applyFill="1" applyBorder="1" applyAlignment="1">
      <alignment horizontal="center" vertical="center" wrapText="1" readingOrder="2"/>
    </xf>
    <xf numFmtId="0" fontId="5" fillId="2" borderId="36" xfId="1" applyFont="1" applyFill="1" applyBorder="1" applyAlignment="1">
      <alignment horizontal="center" vertical="center" wrapText="1" readingOrder="2"/>
    </xf>
    <xf numFmtId="0" fontId="5" fillId="2" borderId="40" xfId="1" applyFont="1" applyFill="1" applyBorder="1" applyAlignment="1">
      <alignment horizontal="center" vertical="center" wrapText="1" readingOrder="2"/>
    </xf>
    <xf numFmtId="0" fontId="5" fillId="2" borderId="41" xfId="1" applyFont="1" applyFill="1" applyBorder="1" applyAlignment="1">
      <alignment horizontal="center" vertical="center" wrapText="1" readingOrder="2"/>
    </xf>
    <xf numFmtId="0" fontId="21" fillId="2" borderId="83" xfId="1" applyFont="1" applyFill="1" applyBorder="1" applyAlignment="1">
      <alignment horizontal="center" vertical="center" wrapText="1" readingOrder="2"/>
    </xf>
    <xf numFmtId="0" fontId="21" fillId="2" borderId="84" xfId="1" applyFont="1" applyFill="1" applyBorder="1" applyAlignment="1">
      <alignment horizontal="center" vertical="center" wrapText="1" readingOrder="2"/>
    </xf>
    <xf numFmtId="0" fontId="21" fillId="2" borderId="60" xfId="1" applyFont="1" applyFill="1" applyBorder="1" applyAlignment="1">
      <alignment horizontal="center" vertical="center" wrapText="1" readingOrder="2"/>
    </xf>
    <xf numFmtId="0" fontId="21" fillId="2" borderId="61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1" fillId="2" borderId="34" xfId="1" applyFont="1" applyFill="1" applyBorder="1" applyAlignment="1">
      <alignment horizontal="center" vertical="center" wrapText="1" readingOrder="2"/>
    </xf>
    <xf numFmtId="0" fontId="21" fillId="2" borderId="16" xfId="1" applyFont="1" applyFill="1" applyBorder="1" applyAlignment="1">
      <alignment horizontal="center" vertical="center" wrapText="1" readingOrder="2"/>
    </xf>
    <xf numFmtId="0" fontId="11" fillId="2" borderId="29" xfId="1" applyFont="1" applyFill="1" applyBorder="1" applyAlignment="1">
      <alignment horizontal="center" vertical="center" wrapText="1" readingOrder="2"/>
    </xf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</cellXfs>
  <cellStyles count="62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 2" xfId="2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te" xfId="35" builtinId="10" customBuiltin="1"/>
    <cellStyle name="Output" xfId="30" builtinId="21" customBuiltin="1"/>
    <cellStyle name="Percent 2" xfId="5"/>
    <cellStyle name="Title" xfId="21" builtinId="15" customBuiltin="1"/>
    <cellStyle name="Total" xfId="37" builtinId="25" customBuiltin="1"/>
    <cellStyle name="Warning Text" xfId="34" builtinId="11" customBuiltin="1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</xdr:colOff>
      <xdr:row>2</xdr:row>
      <xdr:rowOff>494392</xdr:rowOff>
    </xdr:from>
    <xdr:to>
      <xdr:col>1</xdr:col>
      <xdr:colOff>9525</xdr:colOff>
      <xdr:row>2</xdr:row>
      <xdr:rowOff>495300</xdr:rowOff>
    </xdr:to>
    <xdr:cxnSp macro="">
      <xdr:nvCxnSpPr>
        <xdr:cNvPr id="5" name="Straight Connector 4"/>
        <xdr:cNvCxnSpPr/>
      </xdr:nvCxnSpPr>
      <xdr:spPr>
        <a:xfrm flipV="1">
          <a:off x="11236528200" y="1151617"/>
          <a:ext cx="1219994" cy="908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38555</xdr:rowOff>
    </xdr:from>
    <xdr:to>
      <xdr:col>0</xdr:col>
      <xdr:colOff>1031875</xdr:colOff>
      <xdr:row>2</xdr:row>
      <xdr:rowOff>416553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39350" y="381455"/>
          <a:ext cx="780142" cy="6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274865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zoomScale="70" zoomScaleNormal="60" zoomScaleSheetLayoutView="70" workbookViewId="0">
      <selection sqref="A1:O1"/>
    </sheetView>
  </sheetViews>
  <sheetFormatPr defaultRowHeight="14.25" x14ac:dyDescent="0.2"/>
  <cols>
    <col min="1" max="1" width="16" customWidth="1"/>
    <col min="2" max="2" width="8.625" customWidth="1"/>
    <col min="3" max="3" width="11.25" customWidth="1"/>
    <col min="4" max="4" width="12.625" customWidth="1"/>
    <col min="5" max="5" width="9.875" customWidth="1"/>
    <col min="6" max="6" width="10.125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9.125" customWidth="1"/>
    <col min="12" max="12" width="10.625" customWidth="1"/>
    <col min="13" max="13" width="9.875" customWidth="1"/>
    <col min="14" max="14" width="9.625" customWidth="1"/>
    <col min="15" max="15" width="10" customWidth="1"/>
    <col min="16" max="16" width="4.625" customWidth="1"/>
  </cols>
  <sheetData>
    <row r="1" spans="1:16" ht="27" customHeight="1" thickBot="1" x14ac:dyDescent="0.25">
      <c r="A1" s="166" t="s">
        <v>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0" t="s">
        <v>69</v>
      </c>
    </row>
    <row r="2" spans="1:16" ht="24.95" customHeight="1" thickBot="1" x14ac:dyDescent="0.25">
      <c r="A2" s="173" t="s">
        <v>71</v>
      </c>
      <c r="B2" s="164" t="s">
        <v>0</v>
      </c>
      <c r="C2" s="168" t="s">
        <v>1</v>
      </c>
      <c r="D2" s="169"/>
      <c r="E2" s="168" t="s">
        <v>2</v>
      </c>
      <c r="F2" s="169"/>
      <c r="G2" s="168" t="s">
        <v>3</v>
      </c>
      <c r="H2" s="170"/>
      <c r="I2" s="169"/>
      <c r="J2" s="171" t="s">
        <v>4</v>
      </c>
      <c r="K2" s="172"/>
      <c r="L2" s="171" t="s">
        <v>5</v>
      </c>
      <c r="M2" s="172"/>
      <c r="N2" s="168" t="s">
        <v>6</v>
      </c>
      <c r="O2" s="169"/>
      <c r="P2" s="161"/>
    </row>
    <row r="3" spans="1:16" ht="63" customHeight="1" thickBot="1" x14ac:dyDescent="0.25">
      <c r="A3" s="174"/>
      <c r="B3" s="165"/>
      <c r="C3" s="120" t="s">
        <v>72</v>
      </c>
      <c r="D3" s="121" t="s">
        <v>73</v>
      </c>
      <c r="E3" s="100" t="s">
        <v>7</v>
      </c>
      <c r="F3" s="99" t="s">
        <v>8</v>
      </c>
      <c r="G3" s="100" t="s">
        <v>9</v>
      </c>
      <c r="H3" s="98" t="s">
        <v>10</v>
      </c>
      <c r="I3" s="99" t="s">
        <v>8</v>
      </c>
      <c r="J3" s="110" t="s">
        <v>7</v>
      </c>
      <c r="K3" s="99" t="s">
        <v>11</v>
      </c>
      <c r="L3" s="110" t="s">
        <v>7</v>
      </c>
      <c r="M3" s="99" t="s">
        <v>11</v>
      </c>
      <c r="N3" s="110" t="s">
        <v>12</v>
      </c>
      <c r="O3" s="99" t="s">
        <v>13</v>
      </c>
      <c r="P3" s="161"/>
    </row>
    <row r="4" spans="1:16" ht="20.45" customHeight="1" x14ac:dyDescent="0.2">
      <c r="A4" s="95" t="s">
        <v>14</v>
      </c>
      <c r="B4" s="97">
        <v>8150</v>
      </c>
      <c r="C4" s="122">
        <v>44.3</v>
      </c>
      <c r="D4" s="123">
        <v>44.3</v>
      </c>
      <c r="E4" s="101">
        <v>1019.44843</v>
      </c>
      <c r="F4" s="102">
        <v>0.38</v>
      </c>
      <c r="G4" s="101">
        <v>422.62380000000002</v>
      </c>
      <c r="H4" s="96">
        <v>63.278100000000002</v>
      </c>
      <c r="I4" s="119">
        <v>18.418000000000003</v>
      </c>
      <c r="J4" s="111">
        <v>767</v>
      </c>
      <c r="K4" s="112">
        <v>2</v>
      </c>
      <c r="L4" s="111">
        <v>91910</v>
      </c>
      <c r="M4" s="112">
        <v>1430</v>
      </c>
      <c r="N4" s="111">
        <v>2553</v>
      </c>
      <c r="O4" s="112">
        <v>13183</v>
      </c>
      <c r="P4" s="161"/>
    </row>
    <row r="5" spans="1:16" ht="20.45" customHeight="1" x14ac:dyDescent="0.2">
      <c r="A5" s="61" t="s">
        <v>15</v>
      </c>
      <c r="B5" s="68">
        <v>1658</v>
      </c>
      <c r="C5" s="124">
        <v>27.2</v>
      </c>
      <c r="D5" s="125">
        <v>26.8</v>
      </c>
      <c r="E5" s="103">
        <v>692.47499999999991</v>
      </c>
      <c r="F5" s="104">
        <v>0.96000000000000008</v>
      </c>
      <c r="G5" s="103">
        <v>243.22899999999998</v>
      </c>
      <c r="H5" s="38">
        <v>52.435000000000009</v>
      </c>
      <c r="I5" s="108">
        <v>1.536</v>
      </c>
      <c r="J5" s="113">
        <v>545</v>
      </c>
      <c r="K5" s="114">
        <v>0</v>
      </c>
      <c r="L5" s="113">
        <v>68505</v>
      </c>
      <c r="M5" s="114">
        <v>0</v>
      </c>
      <c r="N5" s="113">
        <v>2205</v>
      </c>
      <c r="O5" s="114">
        <v>5136</v>
      </c>
      <c r="P5" s="161"/>
    </row>
    <row r="6" spans="1:16" ht="20.45" customHeight="1" x14ac:dyDescent="0.2">
      <c r="A6" s="62" t="s">
        <v>16</v>
      </c>
      <c r="B6" s="67">
        <v>1682</v>
      </c>
      <c r="C6" s="126">
        <v>41.3</v>
      </c>
      <c r="D6" s="127">
        <v>41.3</v>
      </c>
      <c r="E6" s="105">
        <v>769.58350000000007</v>
      </c>
      <c r="F6" s="106">
        <v>1.5049999999999999</v>
      </c>
      <c r="G6" s="105">
        <v>294.60980000000012</v>
      </c>
      <c r="H6" s="39">
        <v>57.587400000000002</v>
      </c>
      <c r="I6" s="109">
        <v>1.0594999999999999</v>
      </c>
      <c r="J6" s="115">
        <v>610</v>
      </c>
      <c r="K6" s="116">
        <v>0</v>
      </c>
      <c r="L6" s="115">
        <v>82365</v>
      </c>
      <c r="M6" s="116">
        <v>0</v>
      </c>
      <c r="N6" s="115">
        <v>2601</v>
      </c>
      <c r="O6" s="116">
        <v>12177</v>
      </c>
      <c r="P6" s="161"/>
    </row>
    <row r="7" spans="1:16" ht="20.45" customHeight="1" x14ac:dyDescent="0.2">
      <c r="A7" s="61" t="s">
        <v>17</v>
      </c>
      <c r="B7" s="68">
        <v>2225</v>
      </c>
      <c r="C7" s="124">
        <v>66.099999999999994</v>
      </c>
      <c r="D7" s="125">
        <v>63.2</v>
      </c>
      <c r="E7" s="103">
        <v>610.08100000000002</v>
      </c>
      <c r="F7" s="104">
        <v>2.4350000000000001</v>
      </c>
      <c r="G7" s="103">
        <v>246.88499999999999</v>
      </c>
      <c r="H7" s="38">
        <v>86.740499999999983</v>
      </c>
      <c r="I7" s="108">
        <v>12.244</v>
      </c>
      <c r="J7" s="113">
        <v>987</v>
      </c>
      <c r="K7" s="114">
        <v>0</v>
      </c>
      <c r="L7" s="113">
        <v>117375</v>
      </c>
      <c r="M7" s="114">
        <v>0</v>
      </c>
      <c r="N7" s="113">
        <v>1315</v>
      </c>
      <c r="O7" s="114">
        <v>12180</v>
      </c>
      <c r="P7" s="161"/>
    </row>
    <row r="8" spans="1:16" ht="20.45" customHeight="1" x14ac:dyDescent="0.2">
      <c r="A8" s="62" t="s">
        <v>18</v>
      </c>
      <c r="B8" s="67">
        <v>1767</v>
      </c>
      <c r="C8" s="126">
        <v>29.3</v>
      </c>
      <c r="D8" s="127">
        <v>29.2</v>
      </c>
      <c r="E8" s="105">
        <v>393.57826000000006</v>
      </c>
      <c r="F8" s="106">
        <v>0.52600000000000002</v>
      </c>
      <c r="G8" s="105">
        <v>215.85088000000002</v>
      </c>
      <c r="H8" s="39">
        <v>49.38359999999998</v>
      </c>
      <c r="I8" s="109">
        <v>0.29300000000000004</v>
      </c>
      <c r="J8" s="115">
        <v>603</v>
      </c>
      <c r="K8" s="116">
        <v>0</v>
      </c>
      <c r="L8" s="115">
        <v>62200</v>
      </c>
      <c r="M8" s="116">
        <v>0</v>
      </c>
      <c r="N8" s="115">
        <v>2012</v>
      </c>
      <c r="O8" s="116">
        <v>6249</v>
      </c>
      <c r="P8" s="161"/>
    </row>
    <row r="9" spans="1:16" ht="20.45" customHeight="1" x14ac:dyDescent="0.2">
      <c r="A9" s="61" t="s">
        <v>19</v>
      </c>
      <c r="B9" s="68">
        <v>1980</v>
      </c>
      <c r="C9" s="124">
        <v>18.5</v>
      </c>
      <c r="D9" s="125">
        <v>18</v>
      </c>
      <c r="E9" s="103">
        <v>785.23232999999993</v>
      </c>
      <c r="F9" s="104">
        <v>0.28999999999999998</v>
      </c>
      <c r="G9" s="103">
        <v>324.44367</v>
      </c>
      <c r="H9" s="38">
        <v>21.503299999999996</v>
      </c>
      <c r="I9" s="108">
        <v>1.0850000000000002</v>
      </c>
      <c r="J9" s="113">
        <v>555</v>
      </c>
      <c r="K9" s="114">
        <v>0</v>
      </c>
      <c r="L9" s="113">
        <v>56115</v>
      </c>
      <c r="M9" s="114">
        <v>0</v>
      </c>
      <c r="N9" s="113">
        <v>2147</v>
      </c>
      <c r="O9" s="114">
        <v>7541</v>
      </c>
      <c r="P9" s="161"/>
    </row>
    <row r="10" spans="1:16" ht="20.45" customHeight="1" x14ac:dyDescent="0.2">
      <c r="A10" s="62" t="s">
        <v>68</v>
      </c>
      <c r="B10" s="67">
        <v>2420</v>
      </c>
      <c r="C10" s="126">
        <v>16.399999999999999</v>
      </c>
      <c r="D10" s="127">
        <v>16</v>
      </c>
      <c r="E10" s="105">
        <v>670.67600000000004</v>
      </c>
      <c r="F10" s="106">
        <v>0.31</v>
      </c>
      <c r="G10" s="105">
        <v>211.5</v>
      </c>
      <c r="H10" s="39">
        <v>45.2395</v>
      </c>
      <c r="I10" s="109">
        <v>0.88</v>
      </c>
      <c r="J10" s="115">
        <v>420</v>
      </c>
      <c r="K10" s="116">
        <v>0</v>
      </c>
      <c r="L10" s="115">
        <v>45195</v>
      </c>
      <c r="M10" s="116">
        <v>0</v>
      </c>
      <c r="N10" s="115">
        <v>2550</v>
      </c>
      <c r="O10" s="116">
        <v>3375</v>
      </c>
      <c r="P10" s="161"/>
    </row>
    <row r="11" spans="1:16" ht="20.45" customHeight="1" x14ac:dyDescent="0.2">
      <c r="A11" s="61" t="s">
        <v>20</v>
      </c>
      <c r="B11" s="68">
        <v>4187</v>
      </c>
      <c r="C11" s="124">
        <v>17.3</v>
      </c>
      <c r="D11" s="125">
        <v>17.3</v>
      </c>
      <c r="E11" s="103">
        <v>654.94399999999985</v>
      </c>
      <c r="F11" s="104">
        <v>0.79</v>
      </c>
      <c r="G11" s="103">
        <v>363.48557999999991</v>
      </c>
      <c r="H11" s="38">
        <v>91.738799999999998</v>
      </c>
      <c r="I11" s="108">
        <v>21.615000000000002</v>
      </c>
      <c r="J11" s="113">
        <v>637</v>
      </c>
      <c r="K11" s="114">
        <v>1</v>
      </c>
      <c r="L11" s="113">
        <v>64995</v>
      </c>
      <c r="M11" s="114">
        <v>315</v>
      </c>
      <c r="N11" s="113">
        <v>3160</v>
      </c>
      <c r="O11" s="114">
        <v>12638</v>
      </c>
      <c r="P11" s="161"/>
    </row>
    <row r="12" spans="1:16" ht="20.45" customHeight="1" x14ac:dyDescent="0.2">
      <c r="A12" s="62" t="s">
        <v>21</v>
      </c>
      <c r="B12" s="67">
        <v>14272</v>
      </c>
      <c r="C12" s="126">
        <v>103</v>
      </c>
      <c r="D12" s="128">
        <v>99.3</v>
      </c>
      <c r="E12" s="105">
        <v>1645.7161999999992</v>
      </c>
      <c r="F12" s="106">
        <v>36.620999999999988</v>
      </c>
      <c r="G12" s="105">
        <v>707.87689999999998</v>
      </c>
      <c r="H12" s="39">
        <v>142.95619999999994</v>
      </c>
      <c r="I12" s="109">
        <v>110.36299999999999</v>
      </c>
      <c r="J12" s="115">
        <v>2032</v>
      </c>
      <c r="K12" s="116">
        <v>32</v>
      </c>
      <c r="L12" s="115">
        <v>241800</v>
      </c>
      <c r="M12" s="116">
        <v>25095</v>
      </c>
      <c r="N12" s="115">
        <v>4088</v>
      </c>
      <c r="O12" s="116">
        <v>22790</v>
      </c>
      <c r="P12" s="161"/>
    </row>
    <row r="13" spans="1:16" ht="20.45" customHeight="1" x14ac:dyDescent="0.2">
      <c r="A13" s="61" t="s">
        <v>22</v>
      </c>
      <c r="B13" s="68">
        <v>1669</v>
      </c>
      <c r="C13" s="124">
        <v>23.7</v>
      </c>
      <c r="D13" s="125">
        <v>23.7</v>
      </c>
      <c r="E13" s="103">
        <v>738.78579999999988</v>
      </c>
      <c r="F13" s="104">
        <v>1.341</v>
      </c>
      <c r="G13" s="103">
        <v>269.49076000000008</v>
      </c>
      <c r="H13" s="38">
        <v>53.279249999999998</v>
      </c>
      <c r="I13" s="108">
        <v>0.70399999999999996</v>
      </c>
      <c r="J13" s="113">
        <v>541</v>
      </c>
      <c r="K13" s="114">
        <v>0</v>
      </c>
      <c r="L13" s="113">
        <v>63875</v>
      </c>
      <c r="M13" s="114">
        <v>0</v>
      </c>
      <c r="N13" s="113">
        <v>1889</v>
      </c>
      <c r="O13" s="114">
        <v>5699</v>
      </c>
      <c r="P13" s="161"/>
    </row>
    <row r="14" spans="1:16" ht="20.45" customHeight="1" x14ac:dyDescent="0.2">
      <c r="A14" s="62" t="s">
        <v>23</v>
      </c>
      <c r="B14" s="67">
        <v>3891</v>
      </c>
      <c r="C14" s="126">
        <v>51.6</v>
      </c>
      <c r="D14" s="127">
        <v>50</v>
      </c>
      <c r="E14" s="105">
        <v>1134.5909999999997</v>
      </c>
      <c r="F14" s="106">
        <v>7.3529999999999998</v>
      </c>
      <c r="G14" s="105">
        <v>629.14490000000001</v>
      </c>
      <c r="H14" s="39">
        <v>173.73620000000003</v>
      </c>
      <c r="I14" s="109">
        <v>27.869000000000003</v>
      </c>
      <c r="J14" s="115">
        <v>1381</v>
      </c>
      <c r="K14" s="116">
        <v>5</v>
      </c>
      <c r="L14" s="115">
        <v>156060</v>
      </c>
      <c r="M14" s="116">
        <v>3660</v>
      </c>
      <c r="N14" s="115">
        <v>6810</v>
      </c>
      <c r="O14" s="116">
        <v>16070</v>
      </c>
      <c r="P14" s="161"/>
    </row>
    <row r="15" spans="1:16" ht="20.45" customHeight="1" x14ac:dyDescent="0.2">
      <c r="A15" s="61" t="s">
        <v>24</v>
      </c>
      <c r="B15" s="68">
        <v>1896</v>
      </c>
      <c r="C15" s="124">
        <v>53.8</v>
      </c>
      <c r="D15" s="125">
        <v>53.8</v>
      </c>
      <c r="E15" s="103">
        <v>885.93180000000018</v>
      </c>
      <c r="F15" s="104">
        <v>16.707999999999998</v>
      </c>
      <c r="G15" s="103">
        <v>601.64800000000002</v>
      </c>
      <c r="H15" s="38">
        <v>104.4033</v>
      </c>
      <c r="I15" s="108">
        <v>56.909000000000006</v>
      </c>
      <c r="J15" s="113">
        <v>987</v>
      </c>
      <c r="K15" s="114">
        <v>21</v>
      </c>
      <c r="L15" s="113">
        <v>132695</v>
      </c>
      <c r="M15" s="114">
        <v>15310</v>
      </c>
      <c r="N15" s="113">
        <v>3613</v>
      </c>
      <c r="O15" s="114">
        <v>20442</v>
      </c>
      <c r="P15" s="161"/>
    </row>
    <row r="16" spans="1:16" ht="20.45" customHeight="1" x14ac:dyDescent="0.2">
      <c r="A16" s="62" t="s">
        <v>25</v>
      </c>
      <c r="B16" s="67">
        <v>3517</v>
      </c>
      <c r="C16" s="126">
        <v>6.8</v>
      </c>
      <c r="D16" s="127">
        <v>6.7</v>
      </c>
      <c r="E16" s="105">
        <v>601.86509000000012</v>
      </c>
      <c r="F16" s="106">
        <v>0.85</v>
      </c>
      <c r="G16" s="105">
        <v>158.4</v>
      </c>
      <c r="H16" s="39">
        <v>63.828799999999987</v>
      </c>
      <c r="I16" s="109">
        <v>0.85400000000000009</v>
      </c>
      <c r="J16" s="115">
        <v>325</v>
      </c>
      <c r="K16" s="116">
        <v>2</v>
      </c>
      <c r="L16" s="115">
        <v>25685</v>
      </c>
      <c r="M16" s="116">
        <v>655</v>
      </c>
      <c r="N16" s="115">
        <v>2196</v>
      </c>
      <c r="O16" s="116">
        <v>3813</v>
      </c>
      <c r="P16" s="161"/>
    </row>
    <row r="17" spans="1:16" ht="20.45" customHeight="1" x14ac:dyDescent="0.2">
      <c r="A17" s="61" t="s">
        <v>65</v>
      </c>
      <c r="B17" s="68">
        <v>1125</v>
      </c>
      <c r="C17" s="124">
        <v>38.6</v>
      </c>
      <c r="D17" s="125">
        <v>38.5</v>
      </c>
      <c r="E17" s="103">
        <v>647.53129999999965</v>
      </c>
      <c r="F17" s="104">
        <v>6.5785999999999998</v>
      </c>
      <c r="G17" s="103">
        <v>232.34900000000002</v>
      </c>
      <c r="H17" s="38">
        <v>206.05799999999996</v>
      </c>
      <c r="I17" s="108">
        <v>49.741</v>
      </c>
      <c r="J17" s="113">
        <v>1626</v>
      </c>
      <c r="K17" s="114">
        <v>7</v>
      </c>
      <c r="L17" s="113">
        <v>190485</v>
      </c>
      <c r="M17" s="114">
        <v>3930</v>
      </c>
      <c r="N17" s="113">
        <v>2623</v>
      </c>
      <c r="O17" s="114">
        <v>11280</v>
      </c>
      <c r="P17" s="161"/>
    </row>
    <row r="18" spans="1:16" ht="20.45" customHeight="1" thickBot="1" x14ac:dyDescent="0.25">
      <c r="A18" s="130" t="s">
        <v>26</v>
      </c>
      <c r="B18" s="131">
        <v>7156</v>
      </c>
      <c r="C18" s="132">
        <v>175.2</v>
      </c>
      <c r="D18" s="133">
        <v>175.2</v>
      </c>
      <c r="E18" s="134">
        <v>2637.9512200000004</v>
      </c>
      <c r="F18" s="135">
        <v>35.695600000000006</v>
      </c>
      <c r="G18" s="134">
        <v>1124.4353400000005</v>
      </c>
      <c r="H18" s="136">
        <v>370.72450000000003</v>
      </c>
      <c r="I18" s="137">
        <v>114.762</v>
      </c>
      <c r="J18" s="138">
        <v>3154</v>
      </c>
      <c r="K18" s="139">
        <v>40</v>
      </c>
      <c r="L18" s="138">
        <v>443460</v>
      </c>
      <c r="M18" s="139">
        <v>31060</v>
      </c>
      <c r="N18" s="138">
        <v>8419</v>
      </c>
      <c r="O18" s="139">
        <v>36245</v>
      </c>
      <c r="P18" s="161"/>
    </row>
    <row r="19" spans="1:16" ht="24.95" customHeight="1" thickBot="1" x14ac:dyDescent="0.25">
      <c r="A19" s="144" t="s">
        <v>27</v>
      </c>
      <c r="B19" s="145">
        <f t="shared" ref="B19:I19" si="0">SUM(B4:B18)</f>
        <v>57595</v>
      </c>
      <c r="C19" s="146">
        <f t="shared" si="0"/>
        <v>713.09999999999991</v>
      </c>
      <c r="D19" s="146">
        <f t="shared" si="0"/>
        <v>703.3</v>
      </c>
      <c r="E19" s="145">
        <f t="shared" si="0"/>
        <v>13888.39093</v>
      </c>
      <c r="F19" s="145">
        <f t="shared" si="0"/>
        <v>112.3432</v>
      </c>
      <c r="G19" s="145">
        <f t="shared" si="0"/>
        <v>6045.9726300000002</v>
      </c>
      <c r="H19" s="145">
        <f t="shared" si="0"/>
        <v>1582.8924500000001</v>
      </c>
      <c r="I19" s="145">
        <f t="shared" si="0"/>
        <v>418.33250000000004</v>
      </c>
      <c r="J19" s="145">
        <f t="shared" ref="J19:O19" si="1">SUM(J4:J18)</f>
        <v>15170</v>
      </c>
      <c r="K19" s="145">
        <f t="shared" si="1"/>
        <v>110</v>
      </c>
      <c r="L19" s="145">
        <f t="shared" si="1"/>
        <v>1842720</v>
      </c>
      <c r="M19" s="145">
        <f t="shared" si="1"/>
        <v>81455</v>
      </c>
      <c r="N19" s="145">
        <f t="shared" si="1"/>
        <v>48181</v>
      </c>
      <c r="O19" s="145">
        <f t="shared" si="1"/>
        <v>188818</v>
      </c>
      <c r="P19" s="162"/>
    </row>
    <row r="20" spans="1:16" ht="20.45" customHeight="1" x14ac:dyDescent="0.2">
      <c r="A20" s="140" t="s">
        <v>28</v>
      </c>
      <c r="B20" s="69">
        <v>1618</v>
      </c>
      <c r="C20" s="141">
        <v>9.6</v>
      </c>
      <c r="D20" s="142">
        <v>9.6</v>
      </c>
      <c r="E20" s="143">
        <v>446.7530000000001</v>
      </c>
      <c r="F20" s="107">
        <v>0.2</v>
      </c>
      <c r="G20" s="143">
        <v>129.011</v>
      </c>
      <c r="H20" s="37">
        <v>58.247999999999998</v>
      </c>
      <c r="I20" s="107">
        <v>2.4239999999999999</v>
      </c>
      <c r="J20" s="117">
        <v>386</v>
      </c>
      <c r="K20" s="118">
        <v>0</v>
      </c>
      <c r="L20" s="117">
        <v>32900</v>
      </c>
      <c r="M20" s="118">
        <v>0</v>
      </c>
      <c r="N20" s="117">
        <v>720</v>
      </c>
      <c r="O20" s="118">
        <v>6924</v>
      </c>
      <c r="P20" s="161"/>
    </row>
    <row r="21" spans="1:16" ht="20.45" customHeight="1" x14ac:dyDescent="0.2">
      <c r="A21" s="61" t="s">
        <v>29</v>
      </c>
      <c r="B21" s="68">
        <v>4300</v>
      </c>
      <c r="C21" s="124">
        <v>11</v>
      </c>
      <c r="D21" s="125">
        <v>11</v>
      </c>
      <c r="E21" s="103">
        <v>927.70910000000003</v>
      </c>
      <c r="F21" s="108">
        <v>0.23600000000000002</v>
      </c>
      <c r="G21" s="103">
        <v>165.18719999999999</v>
      </c>
      <c r="H21" s="38">
        <v>47.201399999999992</v>
      </c>
      <c r="I21" s="108">
        <v>5.2844999999999986</v>
      </c>
      <c r="J21" s="113">
        <v>478</v>
      </c>
      <c r="K21" s="114">
        <v>0</v>
      </c>
      <c r="L21" s="113">
        <v>40345</v>
      </c>
      <c r="M21" s="114">
        <v>0</v>
      </c>
      <c r="N21" s="113">
        <v>1062</v>
      </c>
      <c r="O21" s="114">
        <v>5651</v>
      </c>
      <c r="P21" s="161"/>
    </row>
    <row r="22" spans="1:16" ht="20.45" customHeight="1" x14ac:dyDescent="0.2">
      <c r="A22" s="62" t="s">
        <v>30</v>
      </c>
      <c r="B22" s="67">
        <v>3466</v>
      </c>
      <c r="C22" s="126">
        <v>60.7</v>
      </c>
      <c r="D22" s="127">
        <v>60.7</v>
      </c>
      <c r="E22" s="105">
        <v>821.78700000000003</v>
      </c>
      <c r="F22" s="109">
        <v>2.4500000000000002</v>
      </c>
      <c r="G22" s="105">
        <v>253.74800000000002</v>
      </c>
      <c r="H22" s="39">
        <v>122.34400000000001</v>
      </c>
      <c r="I22" s="109">
        <v>9.6905000000000001</v>
      </c>
      <c r="J22" s="115">
        <v>746</v>
      </c>
      <c r="K22" s="116">
        <v>2</v>
      </c>
      <c r="L22" s="115">
        <v>109290</v>
      </c>
      <c r="M22" s="116">
        <v>1430</v>
      </c>
      <c r="N22" s="115">
        <v>5137</v>
      </c>
      <c r="O22" s="116">
        <v>8397</v>
      </c>
      <c r="P22" s="161"/>
    </row>
    <row r="23" spans="1:16" ht="20.45" customHeight="1" x14ac:dyDescent="0.2">
      <c r="A23" s="61" t="s">
        <v>31</v>
      </c>
      <c r="B23" s="68">
        <v>8166</v>
      </c>
      <c r="C23" s="124">
        <v>94.3</v>
      </c>
      <c r="D23" s="125">
        <v>93.9</v>
      </c>
      <c r="E23" s="103">
        <v>2128.5999999999985</v>
      </c>
      <c r="F23" s="108">
        <v>4.6150000000000002</v>
      </c>
      <c r="G23" s="103">
        <v>760.70704999999998</v>
      </c>
      <c r="H23" s="38">
        <v>163.65099999999998</v>
      </c>
      <c r="I23" s="108">
        <v>38.821000000000012</v>
      </c>
      <c r="J23" s="113">
        <v>1893</v>
      </c>
      <c r="K23" s="114">
        <v>4</v>
      </c>
      <c r="L23" s="113">
        <v>268550</v>
      </c>
      <c r="M23" s="114">
        <v>2650</v>
      </c>
      <c r="N23" s="113">
        <v>7961</v>
      </c>
      <c r="O23" s="114">
        <v>26683</v>
      </c>
      <c r="P23" s="161"/>
    </row>
    <row r="24" spans="1:16" ht="20.45" customHeight="1" x14ac:dyDescent="0.2">
      <c r="A24" s="62" t="s">
        <v>32</v>
      </c>
      <c r="B24" s="67">
        <v>6692</v>
      </c>
      <c r="C24" s="126">
        <v>87.8</v>
      </c>
      <c r="D24" s="127">
        <v>87.8</v>
      </c>
      <c r="E24" s="105">
        <v>2174.1241000000005</v>
      </c>
      <c r="F24" s="109">
        <v>19.707000000000004</v>
      </c>
      <c r="G24" s="105">
        <v>937.62816999999984</v>
      </c>
      <c r="H24" s="39">
        <v>168.04189000000002</v>
      </c>
      <c r="I24" s="109">
        <v>71.984999999999999</v>
      </c>
      <c r="J24" s="115">
        <v>1694</v>
      </c>
      <c r="K24" s="116">
        <v>17</v>
      </c>
      <c r="L24" s="115">
        <v>217827</v>
      </c>
      <c r="M24" s="116">
        <v>14030</v>
      </c>
      <c r="N24" s="115">
        <v>8013</v>
      </c>
      <c r="O24" s="116">
        <v>26521</v>
      </c>
      <c r="P24" s="161"/>
    </row>
    <row r="25" spans="1:16" ht="20.45" customHeight="1" x14ac:dyDescent="0.2">
      <c r="A25" s="61" t="s">
        <v>33</v>
      </c>
      <c r="B25" s="68">
        <v>9250</v>
      </c>
      <c r="C25" s="124">
        <v>39.299999999999997</v>
      </c>
      <c r="D25" s="125">
        <v>38</v>
      </c>
      <c r="E25" s="103">
        <v>1191.1813699999998</v>
      </c>
      <c r="F25" s="108">
        <v>1.2410000000000001</v>
      </c>
      <c r="G25" s="103">
        <v>517.3691</v>
      </c>
      <c r="H25" s="38">
        <v>132.45840000000001</v>
      </c>
      <c r="I25" s="108">
        <v>8.4959999999999969</v>
      </c>
      <c r="J25" s="113">
        <v>897</v>
      </c>
      <c r="K25" s="114">
        <v>1</v>
      </c>
      <c r="L25" s="113">
        <v>102970</v>
      </c>
      <c r="M25" s="114">
        <v>400</v>
      </c>
      <c r="N25" s="113">
        <v>3650</v>
      </c>
      <c r="O25" s="114">
        <v>16297</v>
      </c>
      <c r="P25" s="161"/>
    </row>
    <row r="26" spans="1:16" ht="20.45" customHeight="1" x14ac:dyDescent="0.2">
      <c r="A26" s="62" t="s">
        <v>34</v>
      </c>
      <c r="B26" s="67">
        <v>3597</v>
      </c>
      <c r="C26" s="126">
        <v>35</v>
      </c>
      <c r="D26" s="127">
        <v>34.6</v>
      </c>
      <c r="E26" s="105">
        <v>788.35799999999995</v>
      </c>
      <c r="F26" s="109">
        <v>0</v>
      </c>
      <c r="G26" s="105">
        <v>346.16949999999997</v>
      </c>
      <c r="H26" s="39">
        <v>44.071000000000005</v>
      </c>
      <c r="I26" s="109">
        <v>6.9460000000000006</v>
      </c>
      <c r="J26" s="115">
        <v>605</v>
      </c>
      <c r="K26" s="116">
        <v>0</v>
      </c>
      <c r="L26" s="115">
        <v>65210</v>
      </c>
      <c r="M26" s="116">
        <v>0</v>
      </c>
      <c r="N26" s="115">
        <v>7046</v>
      </c>
      <c r="O26" s="116">
        <v>6148</v>
      </c>
      <c r="P26" s="161"/>
    </row>
    <row r="27" spans="1:16" ht="20.45" customHeight="1" x14ac:dyDescent="0.2">
      <c r="A27" s="61" t="s">
        <v>35</v>
      </c>
      <c r="B27" s="68">
        <v>2438</v>
      </c>
      <c r="C27" s="124">
        <v>25.8</v>
      </c>
      <c r="D27" s="125">
        <v>25.3</v>
      </c>
      <c r="E27" s="103">
        <v>745.75513000000001</v>
      </c>
      <c r="F27" s="108">
        <v>0.11899999999999999</v>
      </c>
      <c r="G27" s="103">
        <v>266.9427399999999</v>
      </c>
      <c r="H27" s="38">
        <v>68.371899999999997</v>
      </c>
      <c r="I27" s="108">
        <v>0.70300000000000007</v>
      </c>
      <c r="J27" s="113">
        <v>767</v>
      </c>
      <c r="K27" s="114">
        <v>0</v>
      </c>
      <c r="L27" s="113">
        <v>82865</v>
      </c>
      <c r="M27" s="114">
        <v>0</v>
      </c>
      <c r="N27" s="113">
        <v>5371</v>
      </c>
      <c r="O27" s="114">
        <v>6216</v>
      </c>
      <c r="P27" s="161"/>
    </row>
    <row r="28" spans="1:16" ht="20.45" customHeight="1" x14ac:dyDescent="0.2">
      <c r="A28" s="62" t="s">
        <v>36</v>
      </c>
      <c r="B28" s="67">
        <v>5473</v>
      </c>
      <c r="C28" s="126">
        <v>37.9</v>
      </c>
      <c r="D28" s="127">
        <v>37.5</v>
      </c>
      <c r="E28" s="105">
        <v>998.3778299999999</v>
      </c>
      <c r="F28" s="109">
        <v>3.1229999999999998</v>
      </c>
      <c r="G28" s="105">
        <v>333.30335999999994</v>
      </c>
      <c r="H28" s="39">
        <v>83.764600000000016</v>
      </c>
      <c r="I28" s="109">
        <v>19.725000000000001</v>
      </c>
      <c r="J28" s="115">
        <v>733</v>
      </c>
      <c r="K28" s="116">
        <v>2</v>
      </c>
      <c r="L28" s="115">
        <v>86420</v>
      </c>
      <c r="M28" s="116">
        <v>1260</v>
      </c>
      <c r="N28" s="115">
        <v>5742</v>
      </c>
      <c r="O28" s="116">
        <v>9246</v>
      </c>
      <c r="P28" s="161"/>
    </row>
    <row r="29" spans="1:16" ht="20.45" customHeight="1" x14ac:dyDescent="0.2">
      <c r="A29" s="61" t="s">
        <v>37</v>
      </c>
      <c r="B29" s="68">
        <v>4300</v>
      </c>
      <c r="C29" s="124">
        <v>58.9</v>
      </c>
      <c r="D29" s="129">
        <v>56.7</v>
      </c>
      <c r="E29" s="103">
        <v>932.86260000000004</v>
      </c>
      <c r="F29" s="108">
        <v>1.3966000000000001</v>
      </c>
      <c r="G29" s="103">
        <v>236.76399999999995</v>
      </c>
      <c r="H29" s="38">
        <v>96.584500000000006</v>
      </c>
      <c r="I29" s="108">
        <v>14.381</v>
      </c>
      <c r="J29" s="113">
        <v>914</v>
      </c>
      <c r="K29" s="114">
        <v>2</v>
      </c>
      <c r="L29" s="113">
        <v>120585</v>
      </c>
      <c r="M29" s="114">
        <v>1130</v>
      </c>
      <c r="N29" s="113">
        <v>3821</v>
      </c>
      <c r="O29" s="114">
        <v>8705</v>
      </c>
      <c r="P29" s="161"/>
    </row>
    <row r="30" spans="1:16" ht="20.45" customHeight="1" x14ac:dyDescent="0.2">
      <c r="A30" s="62" t="s">
        <v>38</v>
      </c>
      <c r="B30" s="67">
        <v>6643</v>
      </c>
      <c r="C30" s="126">
        <v>33.6</v>
      </c>
      <c r="D30" s="127">
        <v>33.6</v>
      </c>
      <c r="E30" s="105">
        <v>1130.5704999999996</v>
      </c>
      <c r="F30" s="109">
        <v>5.6319999999999997</v>
      </c>
      <c r="G30" s="105">
        <v>541.77658000000008</v>
      </c>
      <c r="H30" s="39">
        <v>98.871799999999979</v>
      </c>
      <c r="I30" s="109">
        <v>50.328900000000004</v>
      </c>
      <c r="J30" s="115">
        <v>1224</v>
      </c>
      <c r="K30" s="116">
        <v>6</v>
      </c>
      <c r="L30" s="115">
        <v>140585</v>
      </c>
      <c r="M30" s="116">
        <v>3430</v>
      </c>
      <c r="N30" s="115">
        <v>4357</v>
      </c>
      <c r="O30" s="116">
        <v>16852</v>
      </c>
      <c r="P30" s="161"/>
    </row>
    <row r="31" spans="1:16" ht="20.45" customHeight="1" thickBot="1" x14ac:dyDescent="0.25">
      <c r="A31" s="147" t="s">
        <v>39</v>
      </c>
      <c r="B31" s="148">
        <v>3256</v>
      </c>
      <c r="C31" s="149">
        <v>42</v>
      </c>
      <c r="D31" s="150">
        <v>42</v>
      </c>
      <c r="E31" s="151">
        <v>776.97897</v>
      </c>
      <c r="F31" s="152">
        <v>0.15</v>
      </c>
      <c r="G31" s="151">
        <v>355.18558999999999</v>
      </c>
      <c r="H31" s="153">
        <v>61.910040000000009</v>
      </c>
      <c r="I31" s="152">
        <v>1.9300000000000002</v>
      </c>
      <c r="J31" s="154">
        <v>701</v>
      </c>
      <c r="K31" s="155">
        <v>0</v>
      </c>
      <c r="L31" s="154">
        <v>90155</v>
      </c>
      <c r="M31" s="155">
        <v>0</v>
      </c>
      <c r="N31" s="154">
        <v>2728</v>
      </c>
      <c r="O31" s="155">
        <v>8148</v>
      </c>
      <c r="P31" s="161"/>
    </row>
    <row r="32" spans="1:16" ht="24.95" customHeight="1" thickBot="1" x14ac:dyDescent="0.25">
      <c r="A32" s="144" t="s">
        <v>40</v>
      </c>
      <c r="B32" s="145">
        <f t="shared" ref="B32:I32" si="2">SUM(B20:B31)</f>
        <v>59199</v>
      </c>
      <c r="C32" s="146">
        <f t="shared" si="2"/>
        <v>535.90000000000009</v>
      </c>
      <c r="D32" s="146">
        <f t="shared" si="2"/>
        <v>530.70000000000005</v>
      </c>
      <c r="E32" s="156">
        <f t="shared" si="2"/>
        <v>13063.057599999998</v>
      </c>
      <c r="F32" s="156">
        <f t="shared" si="2"/>
        <v>38.869600000000005</v>
      </c>
      <c r="G32" s="156">
        <f t="shared" si="2"/>
        <v>4843.7922899999994</v>
      </c>
      <c r="H32" s="156">
        <f t="shared" si="2"/>
        <v>1145.5185300000001</v>
      </c>
      <c r="I32" s="156">
        <f t="shared" si="2"/>
        <v>230.71490000000003</v>
      </c>
      <c r="J32" s="145">
        <f>SUM(J20:J31)</f>
        <v>11038</v>
      </c>
      <c r="K32" s="145">
        <f t="shared" ref="K32:O32" si="3">SUM(K20:K31)</f>
        <v>34</v>
      </c>
      <c r="L32" s="145">
        <f t="shared" si="3"/>
        <v>1357702</v>
      </c>
      <c r="M32" s="145">
        <f t="shared" si="3"/>
        <v>24330</v>
      </c>
      <c r="N32" s="145">
        <f t="shared" si="3"/>
        <v>55608</v>
      </c>
      <c r="O32" s="145">
        <f t="shared" si="3"/>
        <v>145788</v>
      </c>
      <c r="P32" s="161"/>
    </row>
    <row r="33" spans="1:16" ht="24.95" customHeight="1" thickBot="1" x14ac:dyDescent="0.25">
      <c r="A33" s="157" t="s">
        <v>41</v>
      </c>
      <c r="B33" s="158">
        <f t="shared" ref="B33:I33" si="4">SUM(B19,B32)</f>
        <v>116794</v>
      </c>
      <c r="C33" s="158">
        <f t="shared" si="4"/>
        <v>1249</v>
      </c>
      <c r="D33" s="158">
        <f t="shared" si="4"/>
        <v>1234</v>
      </c>
      <c r="E33" s="159">
        <f t="shared" si="4"/>
        <v>26951.448529999998</v>
      </c>
      <c r="F33" s="159">
        <f t="shared" si="4"/>
        <v>151.21280000000002</v>
      </c>
      <c r="G33" s="159">
        <f t="shared" si="4"/>
        <v>10889.76492</v>
      </c>
      <c r="H33" s="159">
        <f t="shared" si="4"/>
        <v>2728.4109800000001</v>
      </c>
      <c r="I33" s="159">
        <f t="shared" si="4"/>
        <v>649.04740000000004</v>
      </c>
      <c r="J33" s="158">
        <f>SUM(J19,J32)</f>
        <v>26208</v>
      </c>
      <c r="K33" s="158">
        <f t="shared" ref="K33:O33" si="5">SUM(K19,K32)</f>
        <v>144</v>
      </c>
      <c r="L33" s="158">
        <f t="shared" si="5"/>
        <v>3200422</v>
      </c>
      <c r="M33" s="158">
        <f t="shared" si="5"/>
        <v>105785</v>
      </c>
      <c r="N33" s="158">
        <f t="shared" si="5"/>
        <v>103789</v>
      </c>
      <c r="O33" s="158">
        <f t="shared" si="5"/>
        <v>334606</v>
      </c>
      <c r="P33" s="163"/>
    </row>
    <row r="34" spans="1:16" x14ac:dyDescent="0.2">
      <c r="E34" s="63"/>
      <c r="N34" s="64"/>
    </row>
    <row r="35" spans="1:16" x14ac:dyDescent="0.2"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1:16" x14ac:dyDescent="0.2">
      <c r="J36" s="64"/>
      <c r="K36" s="64"/>
      <c r="L36" s="64"/>
      <c r="M36" s="64"/>
    </row>
    <row r="37" spans="1:16" x14ac:dyDescent="0.2">
      <c r="J37" s="64"/>
      <c r="K37" s="64"/>
      <c r="L37" s="64"/>
      <c r="M37" s="64"/>
      <c r="N37" s="64"/>
    </row>
  </sheetData>
  <mergeCells count="10">
    <mergeCell ref="P1:P33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selection sqref="A1:T1"/>
    </sheetView>
  </sheetViews>
  <sheetFormatPr defaultRowHeight="14.25" x14ac:dyDescent="0.2"/>
  <cols>
    <col min="1" max="1" width="11.375" customWidth="1"/>
    <col min="2" max="2" width="7.125" customWidth="1"/>
    <col min="3" max="3" width="6.5" customWidth="1"/>
    <col min="5" max="5" width="10.25" customWidth="1"/>
    <col min="6" max="6" width="6.8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8.125" customWidth="1"/>
    <col min="14" max="14" width="9.875" customWidth="1"/>
    <col min="15" max="15" width="7.75" customWidth="1"/>
    <col min="16" max="16" width="7.875" customWidth="1"/>
    <col min="17" max="17" width="6.25" customWidth="1"/>
    <col min="18" max="18" width="9.125" customWidth="1"/>
    <col min="19" max="19" width="7.25" customWidth="1"/>
    <col min="20" max="20" width="9" customWidth="1"/>
    <col min="21" max="21" width="4.625" customWidth="1"/>
  </cols>
  <sheetData>
    <row r="1" spans="1:21" ht="27" customHeight="1" thickBot="1" x14ac:dyDescent="0.25">
      <c r="A1" s="195" t="s">
        <v>74</v>
      </c>
      <c r="B1" s="196"/>
      <c r="C1" s="196"/>
      <c r="D1" s="197"/>
      <c r="E1" s="197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60" t="s">
        <v>69</v>
      </c>
    </row>
    <row r="2" spans="1:21" ht="23.25" thickBot="1" x14ac:dyDescent="0.25">
      <c r="A2" s="175"/>
      <c r="B2" s="189" t="s">
        <v>42</v>
      </c>
      <c r="C2" s="190"/>
      <c r="D2" s="201" t="s">
        <v>43</v>
      </c>
      <c r="E2" s="198" t="s">
        <v>44</v>
      </c>
      <c r="F2" s="183" t="s">
        <v>45</v>
      </c>
      <c r="G2" s="184"/>
      <c r="H2" s="184"/>
      <c r="I2" s="184"/>
      <c r="J2" s="185"/>
      <c r="K2" s="183" t="s">
        <v>46</v>
      </c>
      <c r="L2" s="184"/>
      <c r="M2" s="185"/>
      <c r="N2" s="183" t="s">
        <v>70</v>
      </c>
      <c r="O2" s="184"/>
      <c r="P2" s="184"/>
      <c r="Q2" s="184"/>
      <c r="R2" s="184"/>
      <c r="S2" s="184"/>
      <c r="T2" s="185"/>
      <c r="U2" s="161"/>
    </row>
    <row r="3" spans="1:21" ht="32.25" customHeight="1" thickBot="1" x14ac:dyDescent="0.25">
      <c r="A3" s="176"/>
      <c r="B3" s="191" t="s">
        <v>47</v>
      </c>
      <c r="C3" s="193" t="s">
        <v>48</v>
      </c>
      <c r="D3" s="201"/>
      <c r="E3" s="199"/>
      <c r="F3" s="209" t="s">
        <v>49</v>
      </c>
      <c r="G3" s="186" t="s">
        <v>50</v>
      </c>
      <c r="H3" s="177" t="s">
        <v>51</v>
      </c>
      <c r="I3" s="179" t="s">
        <v>52</v>
      </c>
      <c r="J3" s="181" t="s">
        <v>53</v>
      </c>
      <c r="K3" s="203" t="s">
        <v>54</v>
      </c>
      <c r="L3" s="204"/>
      <c r="M3" s="181" t="s">
        <v>55</v>
      </c>
      <c r="N3" s="186" t="s">
        <v>56</v>
      </c>
      <c r="O3" s="177" t="s">
        <v>57</v>
      </c>
      <c r="P3" s="177" t="s">
        <v>58</v>
      </c>
      <c r="Q3" s="177" t="s">
        <v>59</v>
      </c>
      <c r="R3" s="177" t="s">
        <v>60</v>
      </c>
      <c r="S3" s="179" t="s">
        <v>61</v>
      </c>
      <c r="T3" s="205" t="s">
        <v>53</v>
      </c>
      <c r="U3" s="161"/>
    </row>
    <row r="4" spans="1:21" ht="23.25" thickBot="1" x14ac:dyDescent="0.25">
      <c r="A4" s="51" t="s">
        <v>62</v>
      </c>
      <c r="B4" s="192"/>
      <c r="C4" s="194"/>
      <c r="D4" s="202"/>
      <c r="E4" s="200"/>
      <c r="F4" s="210"/>
      <c r="G4" s="211"/>
      <c r="H4" s="212"/>
      <c r="I4" s="207"/>
      <c r="J4" s="208"/>
      <c r="K4" s="40" t="s">
        <v>63</v>
      </c>
      <c r="L4" s="41" t="s">
        <v>64</v>
      </c>
      <c r="M4" s="182"/>
      <c r="N4" s="187"/>
      <c r="O4" s="178"/>
      <c r="P4" s="178"/>
      <c r="Q4" s="178"/>
      <c r="R4" s="178"/>
      <c r="S4" s="180"/>
      <c r="T4" s="206"/>
      <c r="U4" s="161"/>
    </row>
    <row r="5" spans="1:21" ht="19.350000000000001" customHeight="1" x14ac:dyDescent="0.2">
      <c r="A5" s="52" t="s">
        <v>14</v>
      </c>
      <c r="B5" s="15"/>
      <c r="C5" s="83">
        <v>1</v>
      </c>
      <c r="D5" s="15">
        <v>3</v>
      </c>
      <c r="E5" s="46">
        <v>83</v>
      </c>
      <c r="F5" s="15">
        <v>0</v>
      </c>
      <c r="G5" s="14">
        <v>3</v>
      </c>
      <c r="H5" s="14">
        <v>3</v>
      </c>
      <c r="I5" s="14">
        <v>9</v>
      </c>
      <c r="J5" s="46">
        <f>SUM(F5:I5)</f>
        <v>15</v>
      </c>
      <c r="K5" s="76">
        <v>17969</v>
      </c>
      <c r="L5" s="79">
        <v>17247</v>
      </c>
      <c r="M5" s="25">
        <v>568</v>
      </c>
      <c r="N5" s="70">
        <v>29699</v>
      </c>
      <c r="O5" s="71">
        <v>1048</v>
      </c>
      <c r="P5" s="16">
        <v>632</v>
      </c>
      <c r="Q5" s="16">
        <v>334</v>
      </c>
      <c r="R5" s="71">
        <v>3794</v>
      </c>
      <c r="S5" s="16">
        <v>284</v>
      </c>
      <c r="T5" s="91">
        <f>SUM(N5:S5)</f>
        <v>35791</v>
      </c>
      <c r="U5" s="161"/>
    </row>
    <row r="6" spans="1:21" ht="19.350000000000001" customHeight="1" x14ac:dyDescent="0.2">
      <c r="A6" s="53" t="s">
        <v>15</v>
      </c>
      <c r="B6" s="5"/>
      <c r="C6" s="84"/>
      <c r="D6" s="5">
        <v>1</v>
      </c>
      <c r="E6" s="32">
        <v>52</v>
      </c>
      <c r="F6" s="5">
        <v>0</v>
      </c>
      <c r="G6" s="4">
        <v>2</v>
      </c>
      <c r="H6" s="4">
        <v>4</v>
      </c>
      <c r="I6" s="4">
        <v>4</v>
      </c>
      <c r="J6" s="32">
        <f t="shared" ref="J6:J19" si="0">SUM(F6:I6)</f>
        <v>10</v>
      </c>
      <c r="K6" s="77">
        <v>4266</v>
      </c>
      <c r="L6" s="80">
        <v>13814</v>
      </c>
      <c r="M6" s="26">
        <v>372</v>
      </c>
      <c r="N6" s="72">
        <v>15939</v>
      </c>
      <c r="O6" s="6">
        <v>513</v>
      </c>
      <c r="P6" s="6">
        <v>425</v>
      </c>
      <c r="Q6" s="6">
        <v>70</v>
      </c>
      <c r="R6" s="73">
        <v>1356</v>
      </c>
      <c r="S6" s="6">
        <v>149</v>
      </c>
      <c r="T6" s="92">
        <f t="shared" ref="T6:T19" si="1">SUM(N6:S6)</f>
        <v>18452</v>
      </c>
      <c r="U6" s="161"/>
    </row>
    <row r="7" spans="1:21" ht="19.350000000000001" customHeight="1" x14ac:dyDescent="0.2">
      <c r="A7" s="54" t="s">
        <v>16</v>
      </c>
      <c r="B7" s="8"/>
      <c r="C7" s="85"/>
      <c r="D7" s="8">
        <v>1</v>
      </c>
      <c r="E7" s="29">
        <v>51</v>
      </c>
      <c r="F7" s="8">
        <v>2</v>
      </c>
      <c r="G7" s="7">
        <v>0</v>
      </c>
      <c r="H7" s="7">
        <v>4</v>
      </c>
      <c r="I7" s="7">
        <v>5</v>
      </c>
      <c r="J7" s="29">
        <f t="shared" si="0"/>
        <v>11</v>
      </c>
      <c r="K7" s="78">
        <v>6142</v>
      </c>
      <c r="L7" s="81">
        <v>15491</v>
      </c>
      <c r="M7" s="29">
        <v>491</v>
      </c>
      <c r="N7" s="74">
        <v>18705</v>
      </c>
      <c r="O7" s="9">
        <v>610</v>
      </c>
      <c r="P7" s="9">
        <v>482</v>
      </c>
      <c r="Q7" s="9">
        <v>107</v>
      </c>
      <c r="R7" s="75">
        <v>2060</v>
      </c>
      <c r="S7" s="9">
        <v>160</v>
      </c>
      <c r="T7" s="93">
        <f t="shared" si="1"/>
        <v>22124</v>
      </c>
      <c r="U7" s="161"/>
    </row>
    <row r="8" spans="1:21" ht="19.350000000000001" customHeight="1" x14ac:dyDescent="0.2">
      <c r="A8" s="55" t="s">
        <v>17</v>
      </c>
      <c r="B8" s="5"/>
      <c r="C8" s="84"/>
      <c r="D8" s="5">
        <v>1</v>
      </c>
      <c r="E8" s="26">
        <v>110</v>
      </c>
      <c r="F8" s="5">
        <v>2</v>
      </c>
      <c r="G8" s="4">
        <v>5</v>
      </c>
      <c r="H8" s="4">
        <v>9</v>
      </c>
      <c r="I8" s="4">
        <v>7</v>
      </c>
      <c r="J8" s="26">
        <f t="shared" si="0"/>
        <v>23</v>
      </c>
      <c r="K8" s="77">
        <v>19214</v>
      </c>
      <c r="L8" s="80">
        <v>13148</v>
      </c>
      <c r="M8" s="26">
        <v>879</v>
      </c>
      <c r="N8" s="72">
        <v>27954</v>
      </c>
      <c r="O8" s="6">
        <v>743</v>
      </c>
      <c r="P8" s="6">
        <v>730</v>
      </c>
      <c r="Q8" s="6">
        <v>405</v>
      </c>
      <c r="R8" s="73">
        <v>3177</v>
      </c>
      <c r="S8" s="6">
        <v>232</v>
      </c>
      <c r="T8" s="92">
        <f t="shared" si="1"/>
        <v>33241</v>
      </c>
      <c r="U8" s="161"/>
    </row>
    <row r="9" spans="1:21" ht="18.75" customHeight="1" x14ac:dyDescent="0.2">
      <c r="A9" s="54" t="s">
        <v>18</v>
      </c>
      <c r="B9" s="8"/>
      <c r="C9" s="85">
        <v>1</v>
      </c>
      <c r="D9" s="8">
        <v>2</v>
      </c>
      <c r="E9" s="29">
        <v>26</v>
      </c>
      <c r="F9" s="8">
        <v>1</v>
      </c>
      <c r="G9" s="7">
        <v>1</v>
      </c>
      <c r="H9" s="7">
        <v>3</v>
      </c>
      <c r="I9" s="7">
        <v>6</v>
      </c>
      <c r="J9" s="29">
        <f t="shared" si="0"/>
        <v>11</v>
      </c>
      <c r="K9" s="78">
        <v>9283</v>
      </c>
      <c r="L9" s="81">
        <v>13518</v>
      </c>
      <c r="M9" s="29">
        <v>410</v>
      </c>
      <c r="N9" s="74">
        <v>19440</v>
      </c>
      <c r="O9" s="9">
        <v>543</v>
      </c>
      <c r="P9" s="9">
        <v>589</v>
      </c>
      <c r="Q9" s="9">
        <v>103</v>
      </c>
      <c r="R9" s="75">
        <v>2398</v>
      </c>
      <c r="S9" s="9">
        <v>138</v>
      </c>
      <c r="T9" s="93">
        <f t="shared" si="1"/>
        <v>23211</v>
      </c>
      <c r="U9" s="161"/>
    </row>
    <row r="10" spans="1:21" ht="19.350000000000001" customHeight="1" x14ac:dyDescent="0.2">
      <c r="A10" s="55" t="s">
        <v>19</v>
      </c>
      <c r="B10" s="5"/>
      <c r="C10" s="84"/>
      <c r="D10" s="5">
        <v>2</v>
      </c>
      <c r="E10" s="26">
        <v>62</v>
      </c>
      <c r="F10" s="5">
        <v>0</v>
      </c>
      <c r="G10" s="4">
        <v>0</v>
      </c>
      <c r="H10" s="4">
        <v>4</v>
      </c>
      <c r="I10" s="4">
        <v>2</v>
      </c>
      <c r="J10" s="26">
        <f t="shared" si="0"/>
        <v>6</v>
      </c>
      <c r="K10" s="77">
        <v>3362</v>
      </c>
      <c r="L10" s="80">
        <v>11830</v>
      </c>
      <c r="M10" s="26">
        <v>281</v>
      </c>
      <c r="N10" s="72">
        <v>13941</v>
      </c>
      <c r="O10" s="6">
        <v>450</v>
      </c>
      <c r="P10" s="6">
        <v>341</v>
      </c>
      <c r="Q10" s="6">
        <v>37</v>
      </c>
      <c r="R10" s="6">
        <v>619</v>
      </c>
      <c r="S10" s="6">
        <v>85</v>
      </c>
      <c r="T10" s="92">
        <f t="shared" si="1"/>
        <v>15473</v>
      </c>
      <c r="U10" s="161"/>
    </row>
    <row r="11" spans="1:21" ht="19.350000000000001" customHeight="1" x14ac:dyDescent="0.2">
      <c r="A11" s="54" t="s">
        <v>68</v>
      </c>
      <c r="B11" s="8"/>
      <c r="C11" s="85"/>
      <c r="D11" s="8">
        <v>1</v>
      </c>
      <c r="E11" s="29">
        <v>54</v>
      </c>
      <c r="F11" s="65">
        <v>0</v>
      </c>
      <c r="G11" s="66">
        <v>0</v>
      </c>
      <c r="H11" s="66">
        <v>3</v>
      </c>
      <c r="I11" s="66">
        <v>1</v>
      </c>
      <c r="J11" s="29">
        <f t="shared" si="0"/>
        <v>4</v>
      </c>
      <c r="K11" s="78">
        <v>1544</v>
      </c>
      <c r="L11" s="81">
        <v>13799</v>
      </c>
      <c r="M11" s="29">
        <v>297</v>
      </c>
      <c r="N11" s="74">
        <v>13534</v>
      </c>
      <c r="O11" s="9">
        <v>529</v>
      </c>
      <c r="P11" s="9">
        <v>457</v>
      </c>
      <c r="Q11" s="9">
        <v>59</v>
      </c>
      <c r="R11" s="9">
        <v>960</v>
      </c>
      <c r="S11" s="9">
        <v>101</v>
      </c>
      <c r="T11" s="93">
        <f t="shared" si="1"/>
        <v>15640</v>
      </c>
      <c r="U11" s="161"/>
    </row>
    <row r="12" spans="1:21" ht="19.350000000000001" customHeight="1" x14ac:dyDescent="0.2">
      <c r="A12" s="55" t="s">
        <v>20</v>
      </c>
      <c r="B12" s="5"/>
      <c r="C12" s="84">
        <v>3</v>
      </c>
      <c r="D12" s="5">
        <v>4</v>
      </c>
      <c r="E12" s="26">
        <v>154</v>
      </c>
      <c r="F12" s="5">
        <v>0</v>
      </c>
      <c r="G12" s="4">
        <v>2</v>
      </c>
      <c r="H12" s="4">
        <v>7</v>
      </c>
      <c r="I12" s="4">
        <v>8</v>
      </c>
      <c r="J12" s="26">
        <f t="shared" si="0"/>
        <v>17</v>
      </c>
      <c r="K12" s="77">
        <v>19433</v>
      </c>
      <c r="L12" s="80">
        <v>11713</v>
      </c>
      <c r="M12" s="26">
        <v>286</v>
      </c>
      <c r="N12" s="72">
        <v>26171</v>
      </c>
      <c r="O12" s="73">
        <v>1019</v>
      </c>
      <c r="P12" s="6">
        <v>242</v>
      </c>
      <c r="Q12" s="6">
        <v>88</v>
      </c>
      <c r="R12" s="73">
        <v>3602</v>
      </c>
      <c r="S12" s="6">
        <v>310</v>
      </c>
      <c r="T12" s="92">
        <f t="shared" si="1"/>
        <v>31432</v>
      </c>
      <c r="U12" s="161"/>
    </row>
    <row r="13" spans="1:21" ht="18.75" customHeight="1" x14ac:dyDescent="0.2">
      <c r="A13" s="54" t="s">
        <v>21</v>
      </c>
      <c r="B13" s="8"/>
      <c r="C13" s="85">
        <v>3</v>
      </c>
      <c r="D13" s="8">
        <v>3</v>
      </c>
      <c r="E13" s="29">
        <v>170</v>
      </c>
      <c r="F13" s="65">
        <v>2</v>
      </c>
      <c r="G13" s="66">
        <v>10</v>
      </c>
      <c r="H13" s="66">
        <v>11</v>
      </c>
      <c r="I13" s="66">
        <v>18</v>
      </c>
      <c r="J13" s="29">
        <f t="shared" si="0"/>
        <v>41</v>
      </c>
      <c r="K13" s="78">
        <v>113734</v>
      </c>
      <c r="L13" s="81">
        <v>29503</v>
      </c>
      <c r="M13" s="82">
        <v>1220</v>
      </c>
      <c r="N13" s="74">
        <v>119513</v>
      </c>
      <c r="O13" s="75">
        <v>4058</v>
      </c>
      <c r="P13" s="75">
        <v>1324</v>
      </c>
      <c r="Q13" s="75">
        <v>1189</v>
      </c>
      <c r="R13" s="75">
        <v>18796</v>
      </c>
      <c r="S13" s="9">
        <v>636</v>
      </c>
      <c r="T13" s="93">
        <f t="shared" si="1"/>
        <v>145516</v>
      </c>
      <c r="U13" s="161"/>
    </row>
    <row r="14" spans="1:21" ht="19.350000000000001" customHeight="1" x14ac:dyDescent="0.2">
      <c r="A14" s="55" t="s">
        <v>22</v>
      </c>
      <c r="B14" s="5"/>
      <c r="C14" s="84">
        <v>1</v>
      </c>
      <c r="D14" s="5">
        <v>2</v>
      </c>
      <c r="E14" s="26">
        <v>140</v>
      </c>
      <c r="F14" s="5">
        <v>1</v>
      </c>
      <c r="G14" s="4">
        <v>1</v>
      </c>
      <c r="H14" s="4">
        <v>5</v>
      </c>
      <c r="I14" s="4">
        <v>3</v>
      </c>
      <c r="J14" s="26">
        <f t="shared" si="0"/>
        <v>10</v>
      </c>
      <c r="K14" s="77">
        <v>4140</v>
      </c>
      <c r="L14" s="80">
        <v>17132</v>
      </c>
      <c r="M14" s="26">
        <v>361</v>
      </c>
      <c r="N14" s="72">
        <v>19330</v>
      </c>
      <c r="O14" s="6">
        <v>776</v>
      </c>
      <c r="P14" s="6">
        <v>384</v>
      </c>
      <c r="Q14" s="6">
        <v>88</v>
      </c>
      <c r="R14" s="6">
        <v>878</v>
      </c>
      <c r="S14" s="6">
        <v>180</v>
      </c>
      <c r="T14" s="92">
        <f t="shared" si="1"/>
        <v>21636</v>
      </c>
      <c r="U14" s="161"/>
    </row>
    <row r="15" spans="1:21" ht="19.350000000000001" customHeight="1" x14ac:dyDescent="0.2">
      <c r="A15" s="54" t="s">
        <v>23</v>
      </c>
      <c r="B15" s="8">
        <v>1</v>
      </c>
      <c r="C15" s="85">
        <v>2</v>
      </c>
      <c r="D15" s="8">
        <v>3</v>
      </c>
      <c r="E15" s="29">
        <v>208</v>
      </c>
      <c r="F15" s="8">
        <v>2</v>
      </c>
      <c r="G15" s="7">
        <v>2</v>
      </c>
      <c r="H15" s="7">
        <v>7</v>
      </c>
      <c r="I15" s="7">
        <v>10</v>
      </c>
      <c r="J15" s="29">
        <f t="shared" si="0"/>
        <v>21</v>
      </c>
      <c r="K15" s="78">
        <v>41737</v>
      </c>
      <c r="L15" s="81">
        <v>33732</v>
      </c>
      <c r="M15" s="82">
        <v>1138</v>
      </c>
      <c r="N15" s="74">
        <v>65683</v>
      </c>
      <c r="O15" s="75">
        <v>2356</v>
      </c>
      <c r="P15" s="9">
        <v>954</v>
      </c>
      <c r="Q15" s="9">
        <v>288</v>
      </c>
      <c r="R15" s="75">
        <v>7339</v>
      </c>
      <c r="S15" s="9">
        <v>528</v>
      </c>
      <c r="T15" s="93">
        <f t="shared" si="1"/>
        <v>77148</v>
      </c>
      <c r="U15" s="161"/>
    </row>
    <row r="16" spans="1:21" ht="19.350000000000001" customHeight="1" x14ac:dyDescent="0.2">
      <c r="A16" s="55" t="s">
        <v>24</v>
      </c>
      <c r="B16" s="5">
        <v>1</v>
      </c>
      <c r="C16" s="84"/>
      <c r="D16" s="5">
        <v>2</v>
      </c>
      <c r="E16" s="26">
        <v>59</v>
      </c>
      <c r="F16" s="5">
        <v>1</v>
      </c>
      <c r="G16" s="4">
        <v>4</v>
      </c>
      <c r="H16" s="4">
        <v>9</v>
      </c>
      <c r="I16" s="4">
        <v>13</v>
      </c>
      <c r="J16" s="26">
        <f t="shared" si="0"/>
        <v>27</v>
      </c>
      <c r="K16" s="77">
        <v>49558</v>
      </c>
      <c r="L16" s="80">
        <v>27202</v>
      </c>
      <c r="M16" s="26">
        <v>517</v>
      </c>
      <c r="N16" s="72">
        <v>64413</v>
      </c>
      <c r="O16" s="73">
        <v>1887</v>
      </c>
      <c r="P16" s="6">
        <v>606</v>
      </c>
      <c r="Q16" s="6">
        <v>481</v>
      </c>
      <c r="R16" s="73">
        <v>9505</v>
      </c>
      <c r="S16" s="6">
        <v>385</v>
      </c>
      <c r="T16" s="92">
        <f t="shared" si="1"/>
        <v>77277</v>
      </c>
      <c r="U16" s="161"/>
    </row>
    <row r="17" spans="1:21" ht="19.350000000000001" customHeight="1" x14ac:dyDescent="0.2">
      <c r="A17" s="54" t="s">
        <v>25</v>
      </c>
      <c r="B17" s="8"/>
      <c r="C17" s="85">
        <v>2</v>
      </c>
      <c r="D17" s="8">
        <v>2</v>
      </c>
      <c r="E17" s="29">
        <v>93</v>
      </c>
      <c r="F17" s="8">
        <v>0</v>
      </c>
      <c r="G17" s="7">
        <v>1</v>
      </c>
      <c r="H17" s="7">
        <v>5</v>
      </c>
      <c r="I17" s="7">
        <v>3</v>
      </c>
      <c r="J17" s="29">
        <f t="shared" si="0"/>
        <v>9</v>
      </c>
      <c r="K17" s="78">
        <v>4506</v>
      </c>
      <c r="L17" s="81">
        <v>9725</v>
      </c>
      <c r="M17" s="29">
        <v>89</v>
      </c>
      <c r="N17" s="74">
        <v>12645</v>
      </c>
      <c r="O17" s="9">
        <v>540</v>
      </c>
      <c r="P17" s="9">
        <v>182</v>
      </c>
      <c r="Q17" s="9">
        <v>48</v>
      </c>
      <c r="R17" s="9">
        <v>892</v>
      </c>
      <c r="S17" s="9">
        <v>162</v>
      </c>
      <c r="T17" s="93">
        <f t="shared" si="1"/>
        <v>14469</v>
      </c>
      <c r="U17" s="161"/>
    </row>
    <row r="18" spans="1:21" ht="19.350000000000001" customHeight="1" x14ac:dyDescent="0.2">
      <c r="A18" s="55" t="s">
        <v>65</v>
      </c>
      <c r="B18" s="5"/>
      <c r="C18" s="84">
        <v>1</v>
      </c>
      <c r="D18" s="5">
        <v>2</v>
      </c>
      <c r="E18" s="26">
        <v>72</v>
      </c>
      <c r="F18" s="5">
        <v>0</v>
      </c>
      <c r="G18" s="4">
        <v>0</v>
      </c>
      <c r="H18" s="4">
        <v>3</v>
      </c>
      <c r="I18" s="4">
        <v>9</v>
      </c>
      <c r="J18" s="26">
        <f t="shared" si="0"/>
        <v>12</v>
      </c>
      <c r="K18" s="77">
        <v>40495</v>
      </c>
      <c r="L18" s="80">
        <v>8866</v>
      </c>
      <c r="M18" s="26">
        <v>524</v>
      </c>
      <c r="N18" s="72">
        <v>43427</v>
      </c>
      <c r="O18" s="73">
        <v>2124</v>
      </c>
      <c r="P18" s="6">
        <v>573</v>
      </c>
      <c r="Q18" s="6">
        <v>113</v>
      </c>
      <c r="R18" s="73">
        <v>2800</v>
      </c>
      <c r="S18" s="6">
        <v>878</v>
      </c>
      <c r="T18" s="92">
        <f t="shared" si="1"/>
        <v>49915</v>
      </c>
      <c r="U18" s="161"/>
    </row>
    <row r="19" spans="1:21" ht="19.350000000000001" customHeight="1" thickBot="1" x14ac:dyDescent="0.25">
      <c r="A19" s="54" t="s">
        <v>26</v>
      </c>
      <c r="B19" s="8">
        <v>2</v>
      </c>
      <c r="C19" s="86">
        <v>2</v>
      </c>
      <c r="D19" s="8">
        <v>6</v>
      </c>
      <c r="E19" s="29">
        <v>296</v>
      </c>
      <c r="F19" s="8">
        <v>5</v>
      </c>
      <c r="G19" s="7">
        <v>4</v>
      </c>
      <c r="H19" s="7">
        <v>10</v>
      </c>
      <c r="I19" s="7">
        <v>21</v>
      </c>
      <c r="J19" s="29">
        <f t="shared" si="0"/>
        <v>40</v>
      </c>
      <c r="K19" s="78">
        <v>123756</v>
      </c>
      <c r="L19" s="81">
        <v>53496</v>
      </c>
      <c r="M19" s="82">
        <v>2318</v>
      </c>
      <c r="N19" s="74">
        <v>150742</v>
      </c>
      <c r="O19" s="75">
        <v>4898</v>
      </c>
      <c r="P19" s="75">
        <v>1962</v>
      </c>
      <c r="Q19" s="75">
        <v>1258</v>
      </c>
      <c r="R19" s="75">
        <v>19776</v>
      </c>
      <c r="S19" s="9">
        <v>1003</v>
      </c>
      <c r="T19" s="93">
        <f t="shared" si="1"/>
        <v>179639</v>
      </c>
      <c r="U19" s="161"/>
    </row>
    <row r="20" spans="1:21" ht="38.1" customHeight="1" thickTop="1" thickBot="1" x14ac:dyDescent="0.25">
      <c r="A20" s="56" t="s">
        <v>66</v>
      </c>
      <c r="B20" s="43">
        <f t="shared" ref="B20:I20" si="2">SUM(B5:B19)</f>
        <v>4</v>
      </c>
      <c r="C20" s="89">
        <f t="shared" si="2"/>
        <v>16</v>
      </c>
      <c r="D20" s="87">
        <f t="shared" si="2"/>
        <v>35</v>
      </c>
      <c r="E20" s="88">
        <f t="shared" si="2"/>
        <v>1630</v>
      </c>
      <c r="F20" s="45">
        <f t="shared" si="2"/>
        <v>16</v>
      </c>
      <c r="G20" s="45">
        <f t="shared" si="2"/>
        <v>35</v>
      </c>
      <c r="H20" s="45">
        <f t="shared" si="2"/>
        <v>87</v>
      </c>
      <c r="I20" s="45">
        <f t="shared" si="2"/>
        <v>119</v>
      </c>
      <c r="J20" s="88">
        <f>SUM(J5:J19)</f>
        <v>257</v>
      </c>
      <c r="K20" s="45">
        <f t="shared" ref="K20:T20" si="3">SUM(K5:K19)</f>
        <v>459139</v>
      </c>
      <c r="L20" s="45">
        <f t="shared" si="3"/>
        <v>290216</v>
      </c>
      <c r="M20" s="45">
        <f t="shared" si="3"/>
        <v>9751</v>
      </c>
      <c r="N20" s="45">
        <f t="shared" si="3"/>
        <v>641136</v>
      </c>
      <c r="O20" s="45">
        <f t="shared" si="3"/>
        <v>22094</v>
      </c>
      <c r="P20" s="45">
        <f t="shared" si="3"/>
        <v>9883</v>
      </c>
      <c r="Q20" s="45">
        <f t="shared" si="3"/>
        <v>4668</v>
      </c>
      <c r="R20" s="45">
        <f t="shared" si="3"/>
        <v>77952</v>
      </c>
      <c r="S20" s="45">
        <f t="shared" si="3"/>
        <v>5231</v>
      </c>
      <c r="T20" s="45">
        <f t="shared" si="3"/>
        <v>760964</v>
      </c>
      <c r="U20" s="161"/>
    </row>
    <row r="21" spans="1:21" ht="19.350000000000001" customHeight="1" x14ac:dyDescent="0.2">
      <c r="A21" s="54" t="s">
        <v>28</v>
      </c>
      <c r="B21" s="8"/>
      <c r="C21" s="35"/>
      <c r="D21" s="8">
        <v>1</v>
      </c>
      <c r="E21" s="29">
        <v>64</v>
      </c>
      <c r="F21" s="8">
        <v>2</v>
      </c>
      <c r="G21" s="7">
        <v>1</v>
      </c>
      <c r="H21" s="7">
        <v>2</v>
      </c>
      <c r="I21" s="7">
        <v>3</v>
      </c>
      <c r="J21" s="29">
        <f>SUM(F21:I21)</f>
        <v>8</v>
      </c>
      <c r="K21" s="8">
        <v>3956</v>
      </c>
      <c r="L21" s="7">
        <v>14949</v>
      </c>
      <c r="M21" s="29">
        <v>101</v>
      </c>
      <c r="N21" s="23">
        <v>16634</v>
      </c>
      <c r="O21" s="9">
        <v>580</v>
      </c>
      <c r="P21" s="9">
        <v>428</v>
      </c>
      <c r="Q21" s="9">
        <v>47</v>
      </c>
      <c r="R21" s="9">
        <v>1217</v>
      </c>
      <c r="S21" s="9">
        <v>100</v>
      </c>
      <c r="T21" s="9">
        <f>SUM(N21:S21)</f>
        <v>19006</v>
      </c>
      <c r="U21" s="161"/>
    </row>
    <row r="22" spans="1:21" ht="19.350000000000001" customHeight="1" x14ac:dyDescent="0.2">
      <c r="A22" s="55" t="s">
        <v>29</v>
      </c>
      <c r="B22" s="5"/>
      <c r="C22" s="32">
        <v>2</v>
      </c>
      <c r="D22" s="5">
        <v>2</v>
      </c>
      <c r="E22" s="26">
        <v>47</v>
      </c>
      <c r="F22" s="5">
        <v>1</v>
      </c>
      <c r="G22" s="4">
        <v>0</v>
      </c>
      <c r="H22" s="4">
        <v>3</v>
      </c>
      <c r="I22" s="4">
        <v>6</v>
      </c>
      <c r="J22" s="26">
        <f t="shared" ref="J22:J32" si="4">SUM(F22:I22)</f>
        <v>10</v>
      </c>
      <c r="K22" s="5">
        <v>8261</v>
      </c>
      <c r="L22" s="4">
        <v>6731</v>
      </c>
      <c r="M22" s="26">
        <v>356</v>
      </c>
      <c r="N22" s="20">
        <v>12852</v>
      </c>
      <c r="O22" s="6">
        <v>551</v>
      </c>
      <c r="P22" s="6">
        <v>322</v>
      </c>
      <c r="Q22" s="6">
        <v>110</v>
      </c>
      <c r="R22" s="6">
        <v>1395</v>
      </c>
      <c r="S22" s="6">
        <v>118</v>
      </c>
      <c r="T22" s="6">
        <f t="shared" ref="T22:T32" si="5">SUM(N22:S22)</f>
        <v>15348</v>
      </c>
      <c r="U22" s="161"/>
    </row>
    <row r="23" spans="1:21" ht="19.350000000000001" customHeight="1" x14ac:dyDescent="0.2">
      <c r="A23" s="54" t="s">
        <v>30</v>
      </c>
      <c r="B23" s="18"/>
      <c r="C23" s="34">
        <v>1</v>
      </c>
      <c r="D23" s="18">
        <v>3</v>
      </c>
      <c r="E23" s="28">
        <v>39</v>
      </c>
      <c r="F23" s="18">
        <v>2</v>
      </c>
      <c r="G23" s="17">
        <v>5</v>
      </c>
      <c r="H23" s="17">
        <v>3</v>
      </c>
      <c r="I23" s="17">
        <v>4</v>
      </c>
      <c r="J23" s="28">
        <f t="shared" si="4"/>
        <v>14</v>
      </c>
      <c r="K23" s="18">
        <v>27414</v>
      </c>
      <c r="L23" s="17">
        <v>10332</v>
      </c>
      <c r="M23" s="28">
        <v>618</v>
      </c>
      <c r="N23" s="22">
        <v>32543</v>
      </c>
      <c r="O23" s="19">
        <v>967</v>
      </c>
      <c r="P23" s="19">
        <v>564</v>
      </c>
      <c r="Q23" s="19">
        <v>158</v>
      </c>
      <c r="R23" s="19">
        <v>3913</v>
      </c>
      <c r="S23" s="19">
        <v>219</v>
      </c>
      <c r="T23" s="19">
        <f t="shared" si="5"/>
        <v>38364</v>
      </c>
      <c r="U23" s="161"/>
    </row>
    <row r="24" spans="1:21" ht="19.350000000000001" customHeight="1" x14ac:dyDescent="0.2">
      <c r="A24" s="55" t="s">
        <v>31</v>
      </c>
      <c r="B24" s="5">
        <v>2</v>
      </c>
      <c r="C24" s="32">
        <v>1</v>
      </c>
      <c r="D24" s="5">
        <v>6</v>
      </c>
      <c r="E24" s="26">
        <v>234</v>
      </c>
      <c r="F24" s="5">
        <v>1</v>
      </c>
      <c r="G24" s="4">
        <v>2</v>
      </c>
      <c r="H24" s="4">
        <v>12</v>
      </c>
      <c r="I24" s="4">
        <v>14</v>
      </c>
      <c r="J24" s="26">
        <f t="shared" si="4"/>
        <v>29</v>
      </c>
      <c r="K24" s="5">
        <v>45303</v>
      </c>
      <c r="L24" s="4">
        <v>36816</v>
      </c>
      <c r="M24" s="26">
        <v>1207</v>
      </c>
      <c r="N24" s="20">
        <v>70976</v>
      </c>
      <c r="O24" s="6">
        <v>2040</v>
      </c>
      <c r="P24" s="6">
        <v>1186</v>
      </c>
      <c r="Q24" s="6">
        <v>182</v>
      </c>
      <c r="R24" s="6">
        <v>8411</v>
      </c>
      <c r="S24" s="6">
        <v>531</v>
      </c>
      <c r="T24" s="6">
        <f t="shared" si="5"/>
        <v>83326</v>
      </c>
      <c r="U24" s="161"/>
    </row>
    <row r="25" spans="1:21" ht="19.350000000000001" customHeight="1" x14ac:dyDescent="0.2">
      <c r="A25" s="54" t="s">
        <v>32</v>
      </c>
      <c r="B25" s="2">
        <v>2</v>
      </c>
      <c r="C25" s="33">
        <v>1</v>
      </c>
      <c r="D25" s="2">
        <v>4</v>
      </c>
      <c r="E25" s="27">
        <v>168</v>
      </c>
      <c r="F25" s="2">
        <v>4</v>
      </c>
      <c r="G25" s="1">
        <v>4</v>
      </c>
      <c r="H25" s="1">
        <v>13</v>
      </c>
      <c r="I25" s="1">
        <v>21</v>
      </c>
      <c r="J25" s="27">
        <f t="shared" si="4"/>
        <v>42</v>
      </c>
      <c r="K25" s="2">
        <v>65525</v>
      </c>
      <c r="L25" s="1">
        <v>35804</v>
      </c>
      <c r="M25" s="27">
        <v>1042</v>
      </c>
      <c r="N25" s="21">
        <v>84886</v>
      </c>
      <c r="O25" s="3">
        <v>2646</v>
      </c>
      <c r="P25" s="3">
        <v>1048</v>
      </c>
      <c r="Q25" s="3">
        <v>493</v>
      </c>
      <c r="R25" s="3">
        <v>12719</v>
      </c>
      <c r="S25" s="3">
        <v>586</v>
      </c>
      <c r="T25" s="3">
        <f t="shared" si="5"/>
        <v>102378</v>
      </c>
      <c r="U25" s="161"/>
    </row>
    <row r="26" spans="1:21" ht="19.350000000000001" customHeight="1" x14ac:dyDescent="0.2">
      <c r="A26" s="55" t="s">
        <v>33</v>
      </c>
      <c r="B26" s="5">
        <v>1</v>
      </c>
      <c r="C26" s="32">
        <v>2</v>
      </c>
      <c r="D26" s="5">
        <v>5</v>
      </c>
      <c r="E26" s="26">
        <v>85</v>
      </c>
      <c r="F26" s="5">
        <v>1</v>
      </c>
      <c r="G26" s="4">
        <v>0</v>
      </c>
      <c r="H26" s="4">
        <v>11</v>
      </c>
      <c r="I26" s="4">
        <v>6</v>
      </c>
      <c r="J26" s="26">
        <f t="shared" si="4"/>
        <v>18</v>
      </c>
      <c r="K26" s="5">
        <v>25582</v>
      </c>
      <c r="L26" s="4">
        <v>19845</v>
      </c>
      <c r="M26" s="26">
        <v>708</v>
      </c>
      <c r="N26" s="20">
        <v>40209</v>
      </c>
      <c r="O26" s="6">
        <v>1226</v>
      </c>
      <c r="P26" s="6">
        <v>538</v>
      </c>
      <c r="Q26" s="6">
        <v>259</v>
      </c>
      <c r="R26" s="6">
        <v>3594</v>
      </c>
      <c r="S26" s="6">
        <v>312</v>
      </c>
      <c r="T26" s="6">
        <f t="shared" si="5"/>
        <v>46138</v>
      </c>
      <c r="U26" s="161"/>
    </row>
    <row r="27" spans="1:21" ht="18.75" customHeight="1" x14ac:dyDescent="0.2">
      <c r="A27" s="54" t="s">
        <v>34</v>
      </c>
      <c r="B27" s="2"/>
      <c r="C27" s="33">
        <v>1</v>
      </c>
      <c r="D27" s="2">
        <v>2</v>
      </c>
      <c r="E27" s="27">
        <v>57</v>
      </c>
      <c r="F27" s="2">
        <v>1</v>
      </c>
      <c r="G27" s="1">
        <v>0</v>
      </c>
      <c r="H27" s="1">
        <v>7</v>
      </c>
      <c r="I27" s="1">
        <v>3</v>
      </c>
      <c r="J27" s="27">
        <f t="shared" si="4"/>
        <v>11</v>
      </c>
      <c r="K27" s="2">
        <v>5331</v>
      </c>
      <c r="L27" s="1">
        <v>16569</v>
      </c>
      <c r="M27" s="27">
        <v>566</v>
      </c>
      <c r="N27" s="21">
        <v>19681</v>
      </c>
      <c r="O27" s="3">
        <v>639</v>
      </c>
      <c r="P27" s="3">
        <v>524</v>
      </c>
      <c r="Q27" s="3">
        <v>65</v>
      </c>
      <c r="R27" s="3">
        <v>1413</v>
      </c>
      <c r="S27" s="3">
        <v>144</v>
      </c>
      <c r="T27" s="3">
        <f t="shared" si="5"/>
        <v>22466</v>
      </c>
      <c r="U27" s="161"/>
    </row>
    <row r="28" spans="1:21" ht="19.350000000000001" customHeight="1" x14ac:dyDescent="0.2">
      <c r="A28" s="55" t="s">
        <v>35</v>
      </c>
      <c r="B28" s="5"/>
      <c r="C28" s="32">
        <v>1</v>
      </c>
      <c r="D28" s="5">
        <v>1</v>
      </c>
      <c r="E28" s="26">
        <v>72</v>
      </c>
      <c r="F28" s="5">
        <v>0</v>
      </c>
      <c r="G28" s="4">
        <v>1</v>
      </c>
      <c r="H28" s="4">
        <v>5</v>
      </c>
      <c r="I28" s="4">
        <v>4</v>
      </c>
      <c r="J28" s="26">
        <f t="shared" si="4"/>
        <v>10</v>
      </c>
      <c r="K28" s="5">
        <v>4294</v>
      </c>
      <c r="L28" s="4">
        <v>21729</v>
      </c>
      <c r="M28" s="26">
        <v>469</v>
      </c>
      <c r="N28" s="20">
        <v>23555</v>
      </c>
      <c r="O28" s="6">
        <v>655</v>
      </c>
      <c r="P28" s="6">
        <v>619</v>
      </c>
      <c r="Q28" s="6">
        <v>95</v>
      </c>
      <c r="R28" s="6">
        <v>1409</v>
      </c>
      <c r="S28" s="6">
        <v>159</v>
      </c>
      <c r="T28" s="6">
        <f t="shared" si="5"/>
        <v>26492</v>
      </c>
      <c r="U28" s="161"/>
    </row>
    <row r="29" spans="1:21" ht="19.350000000000001" customHeight="1" x14ac:dyDescent="0.2">
      <c r="A29" s="54" t="s">
        <v>36</v>
      </c>
      <c r="B29" s="2">
        <v>1</v>
      </c>
      <c r="C29" s="33">
        <v>1</v>
      </c>
      <c r="D29" s="2">
        <v>2</v>
      </c>
      <c r="E29" s="27">
        <v>71</v>
      </c>
      <c r="F29" s="2">
        <v>1</v>
      </c>
      <c r="G29" s="1">
        <v>3</v>
      </c>
      <c r="H29" s="1">
        <v>6</v>
      </c>
      <c r="I29" s="1">
        <v>5</v>
      </c>
      <c r="J29" s="27">
        <f t="shared" si="4"/>
        <v>15</v>
      </c>
      <c r="K29" s="2">
        <v>15865</v>
      </c>
      <c r="L29" s="1">
        <v>15582</v>
      </c>
      <c r="M29" s="27">
        <v>452</v>
      </c>
      <c r="N29" s="21">
        <v>27723</v>
      </c>
      <c r="O29" s="3">
        <v>823</v>
      </c>
      <c r="P29" s="3">
        <v>475</v>
      </c>
      <c r="Q29" s="3">
        <v>106</v>
      </c>
      <c r="R29" s="3">
        <v>2543</v>
      </c>
      <c r="S29" s="3">
        <v>229</v>
      </c>
      <c r="T29" s="3">
        <f t="shared" si="5"/>
        <v>31899</v>
      </c>
      <c r="U29" s="161"/>
    </row>
    <row r="30" spans="1:21" ht="19.350000000000001" customHeight="1" x14ac:dyDescent="0.2">
      <c r="A30" s="55" t="s">
        <v>37</v>
      </c>
      <c r="B30" s="5"/>
      <c r="C30" s="32">
        <v>2</v>
      </c>
      <c r="D30" s="5">
        <v>4</v>
      </c>
      <c r="E30" s="26">
        <v>147</v>
      </c>
      <c r="F30" s="5">
        <v>0</v>
      </c>
      <c r="G30" s="4">
        <v>0</v>
      </c>
      <c r="H30" s="4">
        <v>9</v>
      </c>
      <c r="I30" s="4">
        <v>9</v>
      </c>
      <c r="J30" s="26">
        <f t="shared" si="4"/>
        <v>18</v>
      </c>
      <c r="K30" s="5">
        <v>21841</v>
      </c>
      <c r="L30" s="4">
        <v>13480</v>
      </c>
      <c r="M30" s="26">
        <v>627</v>
      </c>
      <c r="N30" s="20">
        <v>29803</v>
      </c>
      <c r="O30" s="6">
        <v>1104</v>
      </c>
      <c r="P30" s="6">
        <v>658</v>
      </c>
      <c r="Q30" s="6">
        <v>333</v>
      </c>
      <c r="R30" s="6">
        <v>3715</v>
      </c>
      <c r="S30" s="6">
        <v>335</v>
      </c>
      <c r="T30" s="6">
        <f t="shared" si="5"/>
        <v>35948</v>
      </c>
      <c r="U30" s="161"/>
    </row>
    <row r="31" spans="1:21" ht="19.350000000000001" customHeight="1" x14ac:dyDescent="0.2">
      <c r="A31" s="54" t="s">
        <v>38</v>
      </c>
      <c r="B31" s="2">
        <v>1</v>
      </c>
      <c r="C31" s="33">
        <v>1</v>
      </c>
      <c r="D31" s="2">
        <v>3</v>
      </c>
      <c r="E31" s="27">
        <v>88</v>
      </c>
      <c r="F31" s="2">
        <v>1</v>
      </c>
      <c r="G31" s="1">
        <v>0</v>
      </c>
      <c r="H31" s="1">
        <v>7</v>
      </c>
      <c r="I31" s="1">
        <v>10</v>
      </c>
      <c r="J31" s="27">
        <f t="shared" si="4"/>
        <v>18</v>
      </c>
      <c r="K31" s="2">
        <v>28978</v>
      </c>
      <c r="L31" s="1">
        <v>18008</v>
      </c>
      <c r="M31" s="27">
        <v>721</v>
      </c>
      <c r="N31" s="21">
        <v>38119</v>
      </c>
      <c r="O31" s="3">
        <v>1499</v>
      </c>
      <c r="P31" s="3">
        <v>1003</v>
      </c>
      <c r="Q31" s="3">
        <v>381</v>
      </c>
      <c r="R31" s="3">
        <v>6359</v>
      </c>
      <c r="S31" s="3">
        <v>415</v>
      </c>
      <c r="T31" s="3">
        <f t="shared" si="5"/>
        <v>47776</v>
      </c>
      <c r="U31" s="161"/>
    </row>
    <row r="32" spans="1:21" ht="19.350000000000001" customHeight="1" thickBot="1" x14ac:dyDescent="0.25">
      <c r="A32" s="55" t="s">
        <v>39</v>
      </c>
      <c r="B32" s="11"/>
      <c r="C32" s="36">
        <v>1</v>
      </c>
      <c r="D32" s="11">
        <v>2</v>
      </c>
      <c r="E32" s="31">
        <v>30</v>
      </c>
      <c r="F32" s="11">
        <v>0</v>
      </c>
      <c r="G32" s="10">
        <v>0</v>
      </c>
      <c r="H32" s="10">
        <v>7</v>
      </c>
      <c r="I32" s="10">
        <v>5</v>
      </c>
      <c r="J32" s="31">
        <f t="shared" si="4"/>
        <v>12</v>
      </c>
      <c r="K32" s="11">
        <v>10065</v>
      </c>
      <c r="L32" s="10">
        <v>13202</v>
      </c>
      <c r="M32" s="30">
        <v>653</v>
      </c>
      <c r="N32" s="24">
        <v>19585</v>
      </c>
      <c r="O32" s="12">
        <v>591</v>
      </c>
      <c r="P32" s="12">
        <v>708</v>
      </c>
      <c r="Q32" s="12">
        <v>104</v>
      </c>
      <c r="R32" s="12">
        <v>2764</v>
      </c>
      <c r="S32" s="12">
        <v>168</v>
      </c>
      <c r="T32" s="12">
        <f t="shared" si="5"/>
        <v>23920</v>
      </c>
      <c r="U32" s="161"/>
    </row>
    <row r="33" spans="1:21" ht="38.1" customHeight="1" thickTop="1" thickBot="1" x14ac:dyDescent="0.25">
      <c r="A33" s="56" t="s">
        <v>40</v>
      </c>
      <c r="B33" s="42">
        <f t="shared" ref="B33:T33" si="6">SUM(B21:B32)</f>
        <v>7</v>
      </c>
      <c r="C33" s="44">
        <f t="shared" si="6"/>
        <v>14</v>
      </c>
      <c r="D33" s="42">
        <f t="shared" si="6"/>
        <v>35</v>
      </c>
      <c r="E33" s="44">
        <f t="shared" si="6"/>
        <v>1102</v>
      </c>
      <c r="F33" s="44">
        <f t="shared" si="6"/>
        <v>14</v>
      </c>
      <c r="G33" s="44">
        <f t="shared" si="6"/>
        <v>16</v>
      </c>
      <c r="H33" s="44">
        <f t="shared" si="6"/>
        <v>85</v>
      </c>
      <c r="I33" s="44">
        <f t="shared" si="6"/>
        <v>90</v>
      </c>
      <c r="J33" s="44">
        <f t="shared" si="6"/>
        <v>205</v>
      </c>
      <c r="K33" s="44">
        <f t="shared" si="6"/>
        <v>262415</v>
      </c>
      <c r="L33" s="44">
        <f t="shared" si="6"/>
        <v>223047</v>
      </c>
      <c r="M33" s="44">
        <f t="shared" si="6"/>
        <v>7520</v>
      </c>
      <c r="N33" s="44">
        <f t="shared" si="6"/>
        <v>416566</v>
      </c>
      <c r="O33" s="44">
        <f t="shared" si="6"/>
        <v>13321</v>
      </c>
      <c r="P33" s="44">
        <f t="shared" si="6"/>
        <v>8073</v>
      </c>
      <c r="Q33" s="44">
        <f t="shared" si="6"/>
        <v>2333</v>
      </c>
      <c r="R33" s="44">
        <f t="shared" si="6"/>
        <v>49452</v>
      </c>
      <c r="S33" s="44">
        <f t="shared" si="6"/>
        <v>3316</v>
      </c>
      <c r="T33" s="44">
        <f t="shared" si="6"/>
        <v>493061</v>
      </c>
      <c r="U33" s="161"/>
    </row>
    <row r="34" spans="1:21" ht="19.899999999999999" customHeight="1" thickBot="1" x14ac:dyDescent="0.25">
      <c r="A34" s="57" t="s">
        <v>67</v>
      </c>
      <c r="B34" s="48"/>
      <c r="C34" s="49"/>
      <c r="D34" s="49"/>
      <c r="E34" s="50"/>
      <c r="F34" s="47">
        <v>4</v>
      </c>
      <c r="G34" s="13">
        <v>2</v>
      </c>
      <c r="H34" s="13">
        <v>87</v>
      </c>
      <c r="I34" s="13">
        <v>132</v>
      </c>
      <c r="J34" s="94">
        <f>SUM(F34:I34)</f>
        <v>225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61"/>
    </row>
    <row r="35" spans="1:21" ht="21.95" customHeight="1" thickBot="1" x14ac:dyDescent="0.25">
      <c r="A35" s="58" t="s">
        <v>41</v>
      </c>
      <c r="B35" s="59">
        <f>SUM(B33,B20)</f>
        <v>11</v>
      </c>
      <c r="C35" s="60">
        <f>SUM(C33,C20)</f>
        <v>30</v>
      </c>
      <c r="D35" s="59">
        <f>SUM(D33,D20)</f>
        <v>70</v>
      </c>
      <c r="E35" s="60">
        <f>SUM(E33,E20)</f>
        <v>2732</v>
      </c>
      <c r="F35" s="59">
        <f>SUM(F20,F33,F34)</f>
        <v>34</v>
      </c>
      <c r="G35" s="59">
        <f t="shared" ref="G35:J35" si="7">SUM(G20,G33,G34)</f>
        <v>53</v>
      </c>
      <c r="H35" s="59">
        <f t="shared" si="7"/>
        <v>259</v>
      </c>
      <c r="I35" s="59">
        <f t="shared" si="7"/>
        <v>341</v>
      </c>
      <c r="J35" s="60">
        <f t="shared" si="7"/>
        <v>687</v>
      </c>
      <c r="K35" s="59">
        <f>SUM(K20,K33)</f>
        <v>721554</v>
      </c>
      <c r="L35" s="59">
        <f t="shared" ref="L35:T35" si="8">SUM(L20,L33)</f>
        <v>513263</v>
      </c>
      <c r="M35" s="59">
        <f t="shared" si="8"/>
        <v>17271</v>
      </c>
      <c r="N35" s="59">
        <f t="shared" si="8"/>
        <v>1057702</v>
      </c>
      <c r="O35" s="59">
        <f t="shared" si="8"/>
        <v>35415</v>
      </c>
      <c r="P35" s="59">
        <f t="shared" si="8"/>
        <v>17956</v>
      </c>
      <c r="Q35" s="59">
        <f t="shared" si="8"/>
        <v>7001</v>
      </c>
      <c r="R35" s="59">
        <f t="shared" si="8"/>
        <v>127404</v>
      </c>
      <c r="S35" s="59">
        <f t="shared" si="8"/>
        <v>8547</v>
      </c>
      <c r="T35" s="59">
        <f t="shared" si="8"/>
        <v>1254025</v>
      </c>
      <c r="U35" s="163"/>
    </row>
  </sheetData>
  <mergeCells count="26"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آبان 97</vt:lpstr>
      <vt:lpstr>شركت در آبان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2018-11-29T13:15:07Z</cp:lastPrinted>
  <dcterms:created xsi:type="dcterms:W3CDTF">2016-09-26T08:37:22Z</dcterms:created>
  <dcterms:modified xsi:type="dcterms:W3CDTF">2019-04-13T08:02:40Z</dcterms:modified>
</cp:coreProperties>
</file>