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880" windowHeight="8130"/>
  </bookViews>
  <sheets>
    <sheet name="شركت در آذر96" sheetId="1" r:id="rId1"/>
    <sheet name="شركت در آذر 96 (1)" sheetId="2" r:id="rId2"/>
  </sheets>
  <calcPr calcId="145621"/>
</workbook>
</file>

<file path=xl/calcChain.xml><?xml version="1.0" encoding="utf-8"?>
<calcChain xmlns="http://schemas.openxmlformats.org/spreadsheetml/2006/main">
  <c r="N35" i="2" l="1"/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32" i="1" l="1"/>
  <c r="K32" i="1"/>
  <c r="L32" i="1"/>
  <c r="F20" i="2" l="1"/>
  <c r="G20" i="2"/>
  <c r="H20" i="2"/>
  <c r="I20" i="2"/>
  <c r="J21" i="2"/>
  <c r="J22" i="2"/>
  <c r="J23" i="2"/>
  <c r="J24" i="2"/>
  <c r="J25" i="2"/>
  <c r="J26" i="2"/>
  <c r="J27" i="2"/>
  <c r="J28" i="2"/>
  <c r="J29" i="2"/>
  <c r="J30" i="2"/>
  <c r="J31" i="2"/>
  <c r="J32" i="2"/>
  <c r="F33" i="2"/>
  <c r="G33" i="2"/>
  <c r="H33" i="2"/>
  <c r="I33" i="2"/>
  <c r="J34" i="2"/>
  <c r="H35" i="2" l="1"/>
  <c r="F35" i="2"/>
  <c r="J33" i="2"/>
  <c r="I35" i="2"/>
  <c r="G35" i="2"/>
  <c r="J20" i="2"/>
  <c r="J35" i="2" l="1"/>
  <c r="K33" i="2"/>
  <c r="L33" i="2"/>
  <c r="M33" i="2"/>
  <c r="N33" i="2"/>
  <c r="O33" i="2"/>
  <c r="P33" i="2"/>
  <c r="Q33" i="2"/>
  <c r="R33" i="2"/>
  <c r="S33" i="2"/>
  <c r="T33" i="2"/>
  <c r="K20" i="2"/>
  <c r="L20" i="2"/>
  <c r="M20" i="2"/>
  <c r="N20" i="2"/>
  <c r="O20" i="2"/>
  <c r="P20" i="2"/>
  <c r="Q20" i="2"/>
  <c r="R20" i="2"/>
  <c r="S20" i="2"/>
  <c r="T20" i="2" l="1"/>
  <c r="S35" i="2"/>
  <c r="Q35" i="2"/>
  <c r="O35" i="2"/>
  <c r="M35" i="2"/>
  <c r="K35" i="2"/>
  <c r="T35" i="2"/>
  <c r="R35" i="2"/>
  <c r="P35" i="2"/>
  <c r="L35" i="2"/>
  <c r="C32" i="1"/>
  <c r="D32" i="1"/>
  <c r="E32" i="1"/>
  <c r="F32" i="1"/>
  <c r="G32" i="1"/>
  <c r="H32" i="1"/>
  <c r="I32" i="1"/>
  <c r="M32" i="1"/>
  <c r="N32" i="1"/>
  <c r="O32" i="1"/>
  <c r="C19" i="1"/>
  <c r="D19" i="1"/>
  <c r="E19" i="1"/>
  <c r="F19" i="1"/>
  <c r="G19" i="1"/>
  <c r="H19" i="1"/>
  <c r="I19" i="1"/>
  <c r="J19" i="1"/>
  <c r="J33" i="1" s="1"/>
  <c r="K19" i="1"/>
  <c r="K33" i="1" s="1"/>
  <c r="L19" i="1"/>
  <c r="L33" i="1" s="1"/>
  <c r="M19" i="1"/>
  <c r="N19" i="1"/>
  <c r="O19" i="1"/>
  <c r="O33" i="1" l="1"/>
  <c r="N33" i="1"/>
  <c r="H33" i="1"/>
  <c r="F33" i="1"/>
  <c r="I33" i="1"/>
  <c r="G33" i="1"/>
  <c r="E33" i="1"/>
  <c r="M33" i="1"/>
  <c r="D33" i="1"/>
  <c r="C33" i="1"/>
  <c r="C33" i="2"/>
  <c r="D33" i="2"/>
  <c r="E33" i="2"/>
  <c r="B33" i="2"/>
  <c r="C20" i="2"/>
  <c r="D20" i="2"/>
  <c r="E20" i="2"/>
  <c r="E35" i="2" s="1"/>
  <c r="B20" i="2"/>
  <c r="C35" i="2" l="1"/>
  <c r="B35" i="2"/>
  <c r="D35" i="2"/>
  <c r="B32" i="1"/>
  <c r="B19" i="1"/>
  <c r="B33" i="1" l="1"/>
</calcChain>
</file>

<file path=xl/sharedStrings.xml><?xml version="1.0" encoding="utf-8"?>
<sst xmlns="http://schemas.openxmlformats.org/spreadsheetml/2006/main" count="112" uniqueCount="77">
  <si>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</si>
  <si>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t>اوج مصرف (MW)</t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</si>
  <si>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</si>
  <si>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</si>
  <si>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</si>
  <si>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</si>
  <si>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</si>
  <si>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</si>
  <si>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</si>
  <si>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</si>
  <si>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</si>
  <si>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</si>
  <si>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</si>
  <si>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</si>
  <si>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</si>
  <si>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</si>
  <si>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</si>
  <si>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</si>
  <si>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</si>
  <si>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</si>
  <si>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</si>
  <si>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</si>
  <si>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</si>
  <si>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</si>
  <si>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</si>
  <si>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</si>
  <si>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</si>
  <si>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معاونت هماهنگی غرب استان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</si>
  <si>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</si>
  <si>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</si>
  <si>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</si>
  <si>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</si>
  <si>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</si>
  <si>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</si>
  <si>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</si>
  <si>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</si>
  <si>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</si>
  <si>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</si>
  <si>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</si>
  <si>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</si>
  <si>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معاونت هماهنگی شرق استان</t>
  </si>
  <si>
    <t>شركت</t>
  </si>
  <si>
    <t>تعداد مراکز تابعه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</si>
  <si>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</si>
  <si>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</si>
  <si>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</si>
  <si>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</si>
  <si>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ادارات شهرهای تابعه</t>
  </si>
  <si>
    <t>دواير شهرهای تابعه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</si>
  <si>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</si>
  <si>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</si>
  <si>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</si>
  <si>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</si>
  <si>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</si>
  <si>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</si>
  <si>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</si>
  <si>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</si>
  <si>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</si>
  <si>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</si>
  <si>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</si>
  <si>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</si>
  <si>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</si>
  <si>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</si>
  <si>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</si>
  <si>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</si>
  <si>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</si>
  <si>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معاونت هماهنگی  غرب استان</t>
  </si>
  <si>
    <t>ستاد</t>
  </si>
  <si>
    <t>داورزن</t>
  </si>
  <si>
    <t>مندرج در رديف شهرستان سبزوار</t>
  </si>
  <si>
    <r>
      <t xml:space="preserve">                                                                                                                                       </t>
    </r>
    <r>
      <rPr>
        <b/>
        <sz val="10"/>
        <color theme="1"/>
        <rFont val="B Titr"/>
        <charset val="178"/>
      </rPr>
      <t xml:space="preserve">شهرستان </t>
    </r>
  </si>
  <si>
    <t>تهيه و تنظيم: واحد آمار و اطلاعات- دفتر فن‌آوري اطلاعات و ارتباطات</t>
  </si>
  <si>
    <t>تعداد مشتركين درتعرفه‌هاي مختلف</t>
  </si>
  <si>
    <t>خلاصه اطلاعات آماري شرکت توزيع نيروی برق  استان خراسان رضوی در پايان آذر ماه  سال 1396</t>
  </si>
  <si>
    <t>خلاصه اطلاعات آماري شرکت توزيع نيروی برق  استان خراسان رضوی در پايان آذر ماه  سال  1396</t>
  </si>
  <si>
    <t xml:space="preserve"> بار همزمان در پيک  بار شرکت در ماه  آبان</t>
  </si>
  <si>
    <t xml:space="preserve"> بار غيرهمزمان در ماه  آبان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</si>
</sst>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ريال&quot;\ * #,##0_-;_-&quot;ريال&quot;\ * #,##0\-;_-&quot;ريال&quot;\ * &quot;-&quot;_-;_-@_-"/>
    <numFmt numFmtId="41" formatCode="_-* #,##0_-;_-* #,##0\-;_-* &quot;-&quot;_-;_-@_-"/>
    <numFmt numFmtId="44" formatCode="_-&quot;ريال&quot;\ * #,##0.00_-;_-&quot;ريال&quot;\ * #,##0.00\-;_-&quot;ريال&quot;\ * &quot;-&quot;??_-;_-@_-"/>
    <numFmt numFmtId="43" formatCode="_-* #,##0.00_-;_-* #,##0.00\-;_-* &quot;-&quot;??_-;_-@_-"/>
    <numFmt numFmtId="164" formatCode="0.0"/>
    <numFmt numFmtId="165" formatCode="0.0000"/>
  </numFmts>
  <fonts count="23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8"/>
      <name val="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sz val="9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b/>
      <sz val="11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D7FDCB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 style="medium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/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/>
      <top style="medium">
        <color rgb="FF00FF99"/>
      </top>
      <bottom style="medium">
        <color rgb="FF00FF99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medium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/>
      <right style="thin">
        <color rgb="FF00FF99"/>
      </right>
      <top/>
      <bottom style="thin">
        <color rgb="FF92D050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00FF99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/>
      <top style="thin">
        <color rgb="FF66FFCC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/>
      <right style="thin">
        <color rgb="FF66FFCC"/>
      </right>
      <top style="thin">
        <color rgb="FF66FFCC"/>
      </top>
      <bottom style="thin">
        <color rgb="FF66FFCC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92D050"/>
      </left>
      <right style="thin">
        <color rgb="FF92D050"/>
      </right>
      <top/>
      <bottom style="thin">
        <color rgb="FF66FFCC"/>
      </bottom>
      <diagonal/>
    </border>
    <border>
      <left/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medium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/>
      <diagonal/>
    </border>
    <border>
      <left/>
      <right style="medium">
        <color rgb="FF66FFCC"/>
      </right>
      <top/>
      <bottom style="medium">
        <color rgb="FF00FF99"/>
      </bottom>
      <diagonal/>
    </border>
    <border>
      <left style="medium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/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 style="medium">
        <color rgb="FF00FF99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thin">
        <color rgb="FF92D050"/>
      </right>
      <top/>
      <bottom style="thin">
        <color rgb="FF66FFCC"/>
      </bottom>
      <diagonal/>
    </border>
    <border>
      <left/>
      <right style="medium">
        <color rgb="FF66FFCC"/>
      </right>
      <top/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/>
      <right style="medium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92D050"/>
      </left>
      <right style="medium">
        <color rgb="FF66FFCC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66FFCC"/>
      </bottom>
      <diagonal/>
    </border>
    <border>
      <left/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/>
      <bottom/>
      <diagonal/>
    </border>
    <border>
      <left style="thin">
        <color rgb="FF66FFCC"/>
      </left>
      <right style="medium">
        <color rgb="FF66FFCC"/>
      </right>
      <top/>
      <bottom style="medium">
        <color rgb="FF00FF99"/>
      </bottom>
      <diagonal/>
    </border>
    <border>
      <left/>
      <right style="thin">
        <color auto="1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/>
      <bottom/>
      <diagonal/>
    </border>
    <border>
      <left/>
      <right style="thin">
        <color rgb="FF66FFCC"/>
      </right>
      <top/>
      <bottom style="medium">
        <color rgb="FF00FF99"/>
      </bottom>
      <diagonal/>
    </border>
    <border>
      <left style="thin">
        <color auto="1"/>
      </left>
      <right style="medium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/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/>
      <top style="medium">
        <color rgb="FF66FFCC"/>
      </top>
      <bottom style="medium">
        <color rgb="FF66FFCC"/>
      </bottom>
      <diagonal/>
    </border>
    <border>
      <left/>
      <right/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/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/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thick">
        <color rgb="FF00FF99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/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medium">
        <color rgb="FF66FFCC"/>
      </bottom>
      <diagonal/>
    </border>
    <border>
      <left/>
      <right style="thin">
        <color rgb="FF66FFCC"/>
      </right>
      <top style="medium">
        <color rgb="FF00FF99"/>
      </top>
      <bottom style="medium">
        <color rgb="FF66FFCC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medium">
        <color rgb="FF66FFCC"/>
      </bottom>
      <diagonal/>
    </border>
    <border>
      <left style="medium">
        <color rgb="FF66FFCC"/>
      </left>
      <right/>
      <top style="thin">
        <color rgb="FF92D050"/>
      </top>
      <bottom style="thin">
        <color rgb="FF92D050"/>
      </bottom>
      <diagonal/>
    </border>
    <border>
      <left style="medium">
        <color rgb="FF00FF99"/>
      </left>
      <right/>
      <top style="medium">
        <color rgb="FF00FF99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medium">
        <color rgb="FF00FF99"/>
      </left>
      <right/>
      <top style="medium">
        <color rgb="FF00FF99"/>
      </top>
      <bottom style="medium">
        <color rgb="FF66FFCC"/>
      </bottom>
      <diagonal/>
    </border>
    <border>
      <left style="medium">
        <color rgb="FF66FFCC"/>
      </left>
      <right/>
      <top style="medium">
        <color rgb="FF66FFCC"/>
      </top>
      <bottom style="medium">
        <color rgb="FF00FF99"/>
      </bottom>
      <diagonal/>
    </border>
    <border>
      <left/>
      <right/>
      <top style="medium">
        <color rgb="FF66FFCC"/>
      </top>
      <bottom style="medium">
        <color rgb="FF00FF99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n">
        <color rgb="FF92D050"/>
      </left>
      <right/>
      <top/>
      <bottom style="thin">
        <color rgb="FF66FFCC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 style="thin">
        <color rgb="FF66FFCC"/>
      </left>
      <right/>
      <top style="medium">
        <color rgb="FF00FF99"/>
      </top>
      <bottom style="medium">
        <color rgb="FF00FF99"/>
      </bottom>
      <diagonal/>
    </border>
    <border>
      <left/>
      <right/>
      <top style="medium">
        <color rgb="FF00FF99"/>
      </top>
      <bottom style="medium">
        <color rgb="FF66FFCC"/>
      </bottom>
      <diagonal/>
    </border>
    <border>
      <left style="thin">
        <color rgb="FF66FFCC"/>
      </left>
      <right style="medium">
        <color rgb="FF21FFB5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/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 style="medium">
        <color rgb="FF21FFB5"/>
      </right>
      <top style="medium">
        <color rgb="FF00FF99"/>
      </top>
      <bottom style="medium">
        <color rgb="FF00FF99"/>
      </bottom>
      <diagonal/>
    </border>
  </borders>
  <cellStyleXfs count="1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>
      <alignment horizont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7" fillId="2" borderId="2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4" fillId="0" borderId="44" xfId="1" applyFont="1" applyFill="1" applyBorder="1" applyAlignment="1">
      <alignment horizontal="center" vertical="center" wrapText="1" readingOrder="2"/>
    </xf>
    <xf numFmtId="0" fontId="14" fillId="0" borderId="48" xfId="1" applyFont="1" applyFill="1" applyBorder="1" applyAlignment="1">
      <alignment horizontal="center" vertical="center" wrapText="1" readingOrder="2"/>
    </xf>
    <xf numFmtId="0" fontId="14" fillId="0" borderId="52" xfId="1" applyFont="1" applyFill="1" applyBorder="1" applyAlignment="1">
      <alignment horizontal="center" vertical="center" wrapText="1" readingOrder="2"/>
    </xf>
    <xf numFmtId="0" fontId="14" fillId="5" borderId="44" xfId="1" applyFont="1" applyFill="1" applyBorder="1" applyAlignment="1">
      <alignment horizontal="center" vertical="center" wrapText="1" readingOrder="2"/>
    </xf>
    <xf numFmtId="0" fontId="14" fillId="5" borderId="48" xfId="1" applyFont="1" applyFill="1" applyBorder="1" applyAlignment="1">
      <alignment horizontal="center" vertical="center" wrapText="1" readingOrder="2"/>
    </xf>
    <xf numFmtId="0" fontId="14" fillId="5" borderId="52" xfId="1" applyFont="1" applyFill="1" applyBorder="1" applyAlignment="1">
      <alignment horizontal="center" vertical="center" wrapText="1" readingOrder="2"/>
    </xf>
    <xf numFmtId="0" fontId="14" fillId="0" borderId="45" xfId="1" applyFont="1" applyFill="1" applyBorder="1" applyAlignment="1">
      <alignment horizontal="center" vertical="center" wrapText="1" readingOrder="2"/>
    </xf>
    <xf numFmtId="0" fontId="14" fillId="0" borderId="49" xfId="1" applyFont="1" applyFill="1" applyBorder="1" applyAlignment="1">
      <alignment horizontal="center" vertical="center" wrapText="1" readingOrder="2"/>
    </xf>
    <xf numFmtId="0" fontId="14" fillId="0" borderId="27" xfId="1" applyFont="1" applyFill="1" applyBorder="1" applyAlignment="1">
      <alignment horizontal="center" vertical="center" wrapText="1" readingOrder="2"/>
    </xf>
    <xf numFmtId="0" fontId="14" fillId="5" borderId="46" xfId="1" applyFont="1" applyFill="1" applyBorder="1" applyAlignment="1">
      <alignment horizontal="center" vertical="center" wrapText="1" readingOrder="2"/>
    </xf>
    <xf numFmtId="0" fontId="14" fillId="5" borderId="50" xfId="1" applyFont="1" applyFill="1" applyBorder="1" applyAlignment="1">
      <alignment horizontal="center" vertical="center" wrapText="1" readingOrder="2"/>
    </xf>
    <xf numFmtId="0" fontId="14" fillId="5" borderId="25" xfId="1" applyFont="1" applyFill="1" applyBorder="1" applyAlignment="1">
      <alignment horizontal="center" vertical="center" wrapText="1" readingOrder="2"/>
    </xf>
    <xf numFmtId="0" fontId="14" fillId="3" borderId="7" xfId="1" applyFont="1" applyFill="1" applyBorder="1" applyAlignment="1">
      <alignment horizontal="center" vertical="center" wrapText="1" readingOrder="2"/>
    </xf>
    <xf numFmtId="0" fontId="14" fillId="3" borderId="8" xfId="1" applyFont="1" applyFill="1" applyBorder="1" applyAlignment="1">
      <alignment horizontal="center" vertical="center" wrapText="1" readingOrder="2"/>
    </xf>
    <xf numFmtId="0" fontId="14" fillId="2" borderId="43" xfId="1" applyFont="1" applyFill="1" applyBorder="1" applyAlignment="1">
      <alignment horizontal="center" vertical="center" wrapText="1" readingOrder="2"/>
    </xf>
    <xf numFmtId="0" fontId="14" fillId="2" borderId="47" xfId="1" applyFont="1" applyFill="1" applyBorder="1" applyAlignment="1">
      <alignment horizontal="center" vertical="center" wrapText="1" readingOrder="2"/>
    </xf>
    <xf numFmtId="0" fontId="14" fillId="2" borderId="51" xfId="1" applyFont="1" applyFill="1" applyBorder="1" applyAlignment="1">
      <alignment horizontal="center" vertical="center" wrapText="1" readingOrder="2"/>
    </xf>
    <xf numFmtId="0" fontId="15" fillId="0" borderId="44" xfId="1" applyFont="1" applyFill="1" applyBorder="1" applyAlignment="1">
      <alignment horizontal="center" vertical="center" wrapText="1" readingOrder="2"/>
    </xf>
    <xf numFmtId="0" fontId="15" fillId="0" borderId="48" xfId="1" applyFont="1" applyFill="1" applyBorder="1" applyAlignment="1">
      <alignment horizontal="center" vertical="center" wrapText="1" readingOrder="2"/>
    </xf>
    <xf numFmtId="0" fontId="15" fillId="0" borderId="52" xfId="1" applyFont="1" applyFill="1" applyBorder="1" applyAlignment="1">
      <alignment horizontal="center" vertical="center" wrapText="1" readingOrder="2"/>
    </xf>
    <xf numFmtId="0" fontId="14" fillId="5" borderId="53" xfId="1" applyFont="1" applyFill="1" applyBorder="1" applyAlignment="1">
      <alignment horizontal="center" vertical="center" wrapText="1" readingOrder="2"/>
    </xf>
    <xf numFmtId="0" fontId="14" fillId="0" borderId="53" xfId="1" applyFont="1" applyFill="1" applyBorder="1" applyAlignment="1">
      <alignment horizontal="center" vertical="center" wrapText="1" readingOrder="2"/>
    </xf>
    <xf numFmtId="0" fontId="15" fillId="0" borderId="53" xfId="1" applyFont="1" applyFill="1" applyBorder="1" applyAlignment="1">
      <alignment horizontal="center" vertical="center" wrapText="1" readingOrder="2"/>
    </xf>
    <xf numFmtId="0" fontId="14" fillId="0" borderId="38" xfId="1" applyFont="1" applyFill="1" applyBorder="1" applyAlignment="1">
      <alignment horizontal="center" vertical="center" wrapText="1" readingOrder="2"/>
    </xf>
    <xf numFmtId="0" fontId="14" fillId="5" borderId="57" xfId="1" applyFont="1" applyFill="1" applyBorder="1" applyAlignment="1">
      <alignment horizontal="center" vertical="center" wrapText="1" readingOrder="2"/>
    </xf>
    <xf numFmtId="0" fontId="14" fillId="2" borderId="59" xfId="1" applyFont="1" applyFill="1" applyBorder="1" applyAlignment="1">
      <alignment horizontal="center" vertical="center" wrapText="1" readingOrder="2"/>
    </xf>
    <xf numFmtId="0" fontId="14" fillId="5" borderId="60" xfId="1" applyFont="1" applyFill="1" applyBorder="1" applyAlignment="1">
      <alignment horizontal="center" vertical="center" wrapText="1" readingOrder="2"/>
    </xf>
    <xf numFmtId="0" fontId="14" fillId="0" borderId="60" xfId="1" applyFont="1" applyFill="1" applyBorder="1" applyAlignment="1">
      <alignment horizontal="center" vertical="center" wrapText="1" readingOrder="2"/>
    </xf>
    <xf numFmtId="0" fontId="15" fillId="0" borderId="60" xfId="1" applyFont="1" applyFill="1" applyBorder="1" applyAlignment="1">
      <alignment horizontal="center" vertical="center" wrapText="1" readingOrder="2"/>
    </xf>
    <xf numFmtId="0" fontId="14" fillId="0" borderId="59" xfId="1" applyFont="1" applyFill="1" applyBorder="1" applyAlignment="1">
      <alignment horizontal="center" vertical="center" wrapText="1" readingOrder="2"/>
    </xf>
    <xf numFmtId="0" fontId="14" fillId="5" borderId="62" xfId="1" applyFont="1" applyFill="1" applyBorder="1" applyAlignment="1">
      <alignment horizontal="center" vertical="center" wrapText="1" readingOrder="2"/>
    </xf>
    <xf numFmtId="0" fontId="14" fillId="5" borderId="61" xfId="1" applyFont="1" applyFill="1" applyBorder="1" applyAlignment="1">
      <alignment horizontal="center" vertical="center" wrapText="1" readingOrder="2"/>
    </xf>
    <xf numFmtId="0" fontId="14" fillId="5" borderId="73" xfId="1" applyFont="1" applyFill="1" applyBorder="1" applyAlignment="1">
      <alignment horizontal="center" vertical="center" wrapText="1" readingOrder="2"/>
    </xf>
    <xf numFmtId="0" fontId="14" fillId="0" borderId="73" xfId="1" applyFont="1" applyFill="1" applyBorder="1" applyAlignment="1">
      <alignment horizontal="center" vertical="center" wrapText="1" readingOrder="2"/>
    </xf>
    <xf numFmtId="0" fontId="15" fillId="0" borderId="73" xfId="1" applyFont="1" applyFill="1" applyBorder="1" applyAlignment="1">
      <alignment horizontal="center" vertical="center" wrapText="1" readingOrder="2"/>
    </xf>
    <xf numFmtId="0" fontId="14" fillId="0" borderId="72" xfId="1" applyFont="1" applyFill="1" applyBorder="1" applyAlignment="1">
      <alignment horizontal="center" vertical="center" wrapText="1" readingOrder="2"/>
    </xf>
    <xf numFmtId="0" fontId="14" fillId="5" borderId="74" xfId="1" applyFont="1" applyFill="1" applyBorder="1" applyAlignment="1">
      <alignment horizontal="center" vertical="center" wrapText="1" readingOrder="2"/>
    </xf>
    <xf numFmtId="1" fontId="18" fillId="0" borderId="35" xfId="1" applyNumberFormat="1" applyFont="1" applyFill="1" applyBorder="1" applyAlignment="1">
      <alignment horizontal="center" vertical="center" wrapText="1" readingOrder="2"/>
    </xf>
    <xf numFmtId="164" fontId="18" fillId="2" borderId="41" xfId="1" applyNumberFormat="1" applyFont="1" applyFill="1" applyBorder="1" applyAlignment="1">
      <alignment horizontal="center" vertical="center" wrapText="1" readingOrder="2"/>
    </xf>
    <xf numFmtId="164" fontId="18" fillId="2" borderId="54" xfId="1" applyNumberFormat="1" applyFont="1" applyFill="1" applyBorder="1" applyAlignment="1">
      <alignment horizontal="center" vertical="center" wrapText="1" readingOrder="2"/>
    </xf>
    <xf numFmtId="2" fontId="18" fillId="0" borderId="17" xfId="1" applyNumberFormat="1" applyFont="1" applyFill="1" applyBorder="1" applyAlignment="1">
      <alignment horizontal="center" vertical="center" wrapText="1" readingOrder="2"/>
    </xf>
    <xf numFmtId="2" fontId="18" fillId="0" borderId="11" xfId="1" applyNumberFormat="1" applyFont="1" applyFill="1" applyBorder="1" applyAlignment="1">
      <alignment horizontal="center" vertical="center" wrapText="1" readingOrder="2"/>
    </xf>
    <xf numFmtId="1" fontId="18" fillId="5" borderId="37" xfId="1" applyNumberFormat="1" applyFont="1" applyFill="1" applyBorder="1" applyAlignment="1">
      <alignment horizontal="center" vertical="center" wrapText="1" readingOrder="2"/>
    </xf>
    <xf numFmtId="164" fontId="18" fillId="5" borderId="41" xfId="1" applyNumberFormat="1" applyFont="1" applyFill="1" applyBorder="1" applyAlignment="1">
      <alignment horizontal="center" vertical="center" wrapText="1" readingOrder="2"/>
    </xf>
    <xf numFmtId="164" fontId="18" fillId="5" borderId="54" xfId="1" applyNumberFormat="1" applyFont="1" applyFill="1" applyBorder="1" applyAlignment="1">
      <alignment horizontal="center" vertical="center" wrapText="1" readingOrder="2"/>
    </xf>
    <xf numFmtId="2" fontId="18" fillId="5" borderId="18" xfId="1" applyNumberFormat="1" applyFont="1" applyFill="1" applyBorder="1" applyAlignment="1">
      <alignment horizontal="center" vertical="center" wrapText="1" readingOrder="2"/>
    </xf>
    <xf numFmtId="2" fontId="18" fillId="5" borderId="34" xfId="1" applyNumberFormat="1" applyFont="1" applyFill="1" applyBorder="1" applyAlignment="1">
      <alignment horizontal="center" vertical="center" wrapText="1" readingOrder="2"/>
    </xf>
    <xf numFmtId="2" fontId="18" fillId="5" borderId="2" xfId="1" applyNumberFormat="1" applyFont="1" applyFill="1" applyBorder="1" applyAlignment="1">
      <alignment horizontal="center" vertical="center" wrapText="1" readingOrder="2"/>
    </xf>
    <xf numFmtId="1" fontId="18" fillId="5" borderId="14" xfId="1" applyNumberFormat="1" applyFont="1" applyFill="1" applyBorder="1" applyAlignment="1">
      <alignment horizontal="center" vertical="center" wrapText="1" readingOrder="2"/>
    </xf>
    <xf numFmtId="1" fontId="18" fillId="2" borderId="37" xfId="1" applyNumberFormat="1" applyFont="1" applyFill="1" applyBorder="1" applyAlignment="1">
      <alignment horizontal="center" vertical="center" wrapText="1" readingOrder="2"/>
    </xf>
    <xf numFmtId="2" fontId="18" fillId="2" borderId="18" xfId="1" applyNumberFormat="1" applyFont="1" applyFill="1" applyBorder="1" applyAlignment="1">
      <alignment horizontal="center" vertical="center" wrapText="1" readingOrder="2"/>
    </xf>
    <xf numFmtId="2" fontId="18" fillId="2" borderId="34" xfId="1" applyNumberFormat="1" applyFont="1" applyFill="1" applyBorder="1" applyAlignment="1">
      <alignment horizontal="center" vertical="center" wrapText="1" readingOrder="2"/>
    </xf>
    <xf numFmtId="2" fontId="18" fillId="2" borderId="2" xfId="1" applyNumberFormat="1" applyFont="1" applyFill="1" applyBorder="1" applyAlignment="1">
      <alignment horizontal="center" vertical="center" wrapText="1" readingOrder="2"/>
    </xf>
    <xf numFmtId="1" fontId="18" fillId="2" borderId="14" xfId="1" applyNumberFormat="1" applyFont="1" applyFill="1" applyBorder="1" applyAlignment="1">
      <alignment horizontal="center" vertical="center" wrapText="1" readingOrder="2"/>
    </xf>
    <xf numFmtId="1" fontId="18" fillId="6" borderId="31" xfId="1" applyNumberFormat="1" applyFont="1" applyFill="1" applyBorder="1" applyAlignment="1">
      <alignment horizontal="center" vertical="center" wrapText="1"/>
    </xf>
    <xf numFmtId="164" fontId="18" fillId="0" borderId="42" xfId="1" applyNumberFormat="1" applyFont="1" applyFill="1" applyBorder="1" applyAlignment="1">
      <alignment horizontal="center" vertical="center" wrapText="1" readingOrder="2"/>
    </xf>
    <xf numFmtId="164" fontId="18" fillId="0" borderId="55" xfId="1" applyNumberFormat="1" applyFont="1" applyFill="1" applyBorder="1" applyAlignment="1">
      <alignment horizontal="center" vertical="center" wrapText="1" readingOrder="2"/>
    </xf>
    <xf numFmtId="2" fontId="18" fillId="0" borderId="16" xfId="1" applyNumberFormat="1" applyFont="1" applyFill="1" applyBorder="1" applyAlignment="1">
      <alignment horizontal="center" vertical="center" wrapText="1" readingOrder="2"/>
    </xf>
    <xf numFmtId="2" fontId="18" fillId="0" borderId="36" xfId="1" applyNumberFormat="1" applyFont="1" applyFill="1" applyBorder="1" applyAlignment="1">
      <alignment horizontal="center" vertical="center" wrapText="1" readingOrder="2"/>
    </xf>
    <xf numFmtId="1" fontId="18" fillId="0" borderId="12" xfId="1" applyNumberFormat="1" applyFont="1" applyFill="1" applyBorder="1" applyAlignment="1">
      <alignment horizontal="center" vertical="center" wrapText="1" readingOrder="2"/>
    </xf>
    <xf numFmtId="1" fontId="18" fillId="0" borderId="13" xfId="1" applyNumberFormat="1" applyFont="1" applyFill="1" applyBorder="1" applyAlignment="1">
      <alignment horizontal="center" vertical="center" wrapText="1" readingOrder="2"/>
    </xf>
    <xf numFmtId="2" fontId="18" fillId="5" borderId="37" xfId="1" applyNumberFormat="1" applyFont="1" applyFill="1" applyBorder="1" applyAlignment="1">
      <alignment horizontal="center" vertical="center" wrapText="1" readingOrder="2"/>
    </xf>
    <xf numFmtId="2" fontId="18" fillId="2" borderId="37" xfId="1" applyNumberFormat="1" applyFont="1" applyFill="1" applyBorder="1" applyAlignment="1">
      <alignment horizontal="center" vertical="center" wrapText="1" readingOrder="2"/>
    </xf>
    <xf numFmtId="0" fontId="19" fillId="2" borderId="19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center" wrapText="1" readingOrder="2"/>
    </xf>
    <xf numFmtId="0" fontId="20" fillId="2" borderId="29" xfId="1" applyFont="1" applyFill="1" applyBorder="1" applyAlignment="1">
      <alignment horizontal="center" vertical="center" wrapText="1" readingOrder="2"/>
    </xf>
    <xf numFmtId="0" fontId="21" fillId="6" borderId="19" xfId="1" applyFont="1" applyFill="1" applyBorder="1" applyAlignment="1">
      <alignment horizontal="center" vertical="center" wrapText="1" readingOrder="2"/>
    </xf>
    <xf numFmtId="0" fontId="21" fillId="6" borderId="6" xfId="1" applyFont="1" applyFill="1" applyBorder="1" applyAlignment="1">
      <alignment horizontal="center" vertical="center" wrapText="1" readingOrder="2"/>
    </xf>
    <xf numFmtId="0" fontId="21" fillId="6" borderId="20" xfId="1" applyFont="1" applyFill="1" applyBorder="1" applyAlignment="1">
      <alignment horizontal="center" vertical="center" wrapText="1" readingOrder="2"/>
    </xf>
    <xf numFmtId="0" fontId="21" fillId="6" borderId="33" xfId="1" applyFont="1" applyFill="1" applyBorder="1" applyAlignment="1">
      <alignment horizontal="center" vertical="center" wrapText="1" readingOrder="2"/>
    </xf>
    <xf numFmtId="0" fontId="14" fillId="2" borderId="78" xfId="1" applyFont="1" applyFill="1" applyBorder="1" applyAlignment="1">
      <alignment horizontal="center" vertical="center" wrapText="1" readingOrder="2"/>
    </xf>
    <xf numFmtId="0" fontId="14" fillId="3" borderId="6" xfId="1" applyFont="1" applyFill="1" applyBorder="1" applyAlignment="1">
      <alignment horizontal="center" vertical="center" wrapText="1" readingOrder="2"/>
    </xf>
    <xf numFmtId="0" fontId="14" fillId="3" borderId="80" xfId="1" applyFont="1" applyFill="1" applyBorder="1" applyAlignment="1">
      <alignment vertical="center" wrapText="1" readingOrder="2"/>
    </xf>
    <xf numFmtId="0" fontId="14" fillId="3" borderId="6" xfId="1" applyFont="1" applyFill="1" applyBorder="1" applyAlignment="1">
      <alignment vertical="center" wrapText="1" readingOrder="2"/>
    </xf>
    <xf numFmtId="0" fontId="14" fillId="3" borderId="33" xfId="1" applyFont="1" applyFill="1" applyBorder="1" applyAlignment="1">
      <alignment vertical="center" wrapText="1" readingOrder="2"/>
    </xf>
    <xf numFmtId="0" fontId="20" fillId="2" borderId="84" xfId="1" applyFont="1" applyFill="1" applyBorder="1" applyAlignment="1">
      <alignment horizontal="center" vertical="center" wrapText="1" readingOrder="2"/>
    </xf>
    <xf numFmtId="0" fontId="12" fillId="2" borderId="85" xfId="1" applyFont="1" applyFill="1" applyBorder="1" applyAlignment="1">
      <alignment horizontal="center" vertical="center" wrapText="1" readingOrder="2"/>
    </xf>
    <xf numFmtId="0" fontId="12" fillId="5" borderId="86" xfId="1" applyFont="1" applyFill="1" applyBorder="1" applyAlignment="1">
      <alignment horizontal="center" vertical="center" wrapText="1" readingOrder="2"/>
    </xf>
    <xf numFmtId="0" fontId="12" fillId="0" borderId="86" xfId="1" applyFont="1" applyFill="1" applyBorder="1" applyAlignment="1">
      <alignment horizontal="center" vertical="center" wrapText="1" readingOrder="2"/>
    </xf>
    <xf numFmtId="0" fontId="12" fillId="5" borderId="85" xfId="1" applyFont="1" applyFill="1" applyBorder="1" applyAlignment="1">
      <alignment horizontal="center" vertical="center" wrapText="1" readingOrder="2"/>
    </xf>
    <xf numFmtId="0" fontId="13" fillId="6" borderId="87" xfId="1" applyFont="1" applyFill="1" applyBorder="1" applyAlignment="1">
      <alignment horizontal="center" vertical="center" wrapText="1"/>
    </xf>
    <xf numFmtId="0" fontId="17" fillId="3" borderId="88" xfId="1" applyFont="1" applyFill="1" applyBorder="1" applyAlignment="1">
      <alignment horizontal="center" vertical="center" wrapText="1" readingOrder="2"/>
    </xf>
    <xf numFmtId="0" fontId="9" fillId="4" borderId="89" xfId="1" applyFont="1" applyFill="1" applyBorder="1" applyAlignment="1">
      <alignment horizontal="center" vertical="center" wrapText="1"/>
    </xf>
    <xf numFmtId="0" fontId="21" fillId="4" borderId="90" xfId="1" applyFont="1" applyFill="1" applyBorder="1" applyAlignment="1">
      <alignment horizontal="center" vertical="center" wrapText="1" readingOrder="2"/>
    </xf>
    <xf numFmtId="0" fontId="21" fillId="4" borderId="91" xfId="1" applyFont="1" applyFill="1" applyBorder="1" applyAlignment="1">
      <alignment horizontal="center" vertical="center" wrapText="1" readingOrder="2"/>
    </xf>
    <xf numFmtId="0" fontId="7" fillId="5" borderId="93" xfId="1" applyFont="1" applyFill="1" applyBorder="1" applyAlignment="1">
      <alignment horizontal="center" vertical="center" wrapText="1" readingOrder="2"/>
    </xf>
    <xf numFmtId="0" fontId="7" fillId="2" borderId="93" xfId="1" applyFont="1" applyFill="1" applyBorder="1" applyAlignment="1">
      <alignment horizontal="center" vertical="center" wrapText="1" readingOrder="2"/>
    </xf>
    <xf numFmtId="0" fontId="11" fillId="6" borderId="79" xfId="1" applyFont="1" applyFill="1" applyBorder="1" applyAlignment="1">
      <alignment horizontal="center" vertical="center" wrapText="1"/>
    </xf>
    <xf numFmtId="0" fontId="7" fillId="0" borderId="94" xfId="1" applyFont="1" applyFill="1" applyBorder="1" applyAlignment="1">
      <alignment horizontal="center" vertical="center" wrapText="1" readingOrder="2"/>
    </xf>
    <xf numFmtId="0" fontId="7" fillId="4" borderId="89" xfId="1" applyFont="1" applyFill="1" applyBorder="1" applyAlignment="1">
      <alignment horizontal="center" vertical="center"/>
    </xf>
    <xf numFmtId="1" fontId="18" fillId="4" borderId="95" xfId="1" applyNumberFormat="1" applyFont="1" applyFill="1" applyBorder="1" applyAlignment="1">
      <alignment horizontal="center" vertical="center"/>
    </xf>
    <xf numFmtId="165" fontId="0" fillId="0" borderId="0" xfId="0" applyNumberFormat="1"/>
    <xf numFmtId="1" fontId="0" fillId="0" borderId="0" xfId="0" applyNumberFormat="1"/>
    <xf numFmtId="2" fontId="18" fillId="6" borderId="31" xfId="1" applyNumberFormat="1" applyFont="1" applyFill="1" applyBorder="1" applyAlignment="1">
      <alignment horizontal="center" vertical="center" wrapText="1"/>
    </xf>
    <xf numFmtId="2" fontId="18" fillId="4" borderId="95" xfId="1" applyNumberFormat="1" applyFont="1" applyFill="1" applyBorder="1" applyAlignment="1">
      <alignment horizontal="center" vertical="center"/>
    </xf>
    <xf numFmtId="0" fontId="14" fillId="2" borderId="49" xfId="1" applyFont="1" applyFill="1" applyBorder="1" applyAlignment="1">
      <alignment horizontal="center" vertical="center" wrapText="1" readingOrder="2"/>
    </xf>
    <xf numFmtId="0" fontId="14" fillId="2" borderId="45" xfId="1" applyFont="1" applyFill="1" applyBorder="1" applyAlignment="1">
      <alignment horizontal="center" vertical="center" wrapText="1" readingOrder="2"/>
    </xf>
    <xf numFmtId="0" fontId="19" fillId="2" borderId="6" xfId="0" applyFont="1" applyFill="1" applyBorder="1" applyAlignment="1">
      <alignment horizontal="center" vertical="center"/>
    </xf>
    <xf numFmtId="1" fontId="18" fillId="2" borderId="98" xfId="1" applyNumberFormat="1" applyFont="1" applyFill="1" applyBorder="1" applyAlignment="1">
      <alignment horizontal="center" vertical="center" wrapText="1" readingOrder="2"/>
    </xf>
    <xf numFmtId="1" fontId="18" fillId="5" borderId="98" xfId="1" applyNumberFormat="1" applyFont="1" applyFill="1" applyBorder="1" applyAlignment="1">
      <alignment horizontal="center" vertical="center" wrapText="1" readingOrder="2"/>
    </xf>
    <xf numFmtId="1" fontId="18" fillId="6" borderId="97" xfId="1" applyNumberFormat="1" applyFont="1" applyFill="1" applyBorder="1" applyAlignment="1">
      <alignment horizontal="center" vertical="center" wrapText="1"/>
    </xf>
    <xf numFmtId="1" fontId="18" fillId="0" borderId="1" xfId="1" applyNumberFormat="1" applyFont="1" applyFill="1" applyBorder="1" applyAlignment="1">
      <alignment horizontal="center" vertical="center" wrapText="1" readingOrder="2"/>
    </xf>
    <xf numFmtId="1" fontId="18" fillId="4" borderId="99" xfId="1" applyNumberFormat="1" applyFont="1" applyFill="1" applyBorder="1" applyAlignment="1">
      <alignment horizontal="center" vertical="center"/>
    </xf>
    <xf numFmtId="0" fontId="21" fillId="6" borderId="108" xfId="1" applyFont="1" applyFill="1" applyBorder="1" applyAlignment="1">
      <alignment horizontal="center" vertical="center" wrapText="1" readingOrder="2"/>
    </xf>
    <xf numFmtId="0" fontId="21" fillId="4" borderId="109" xfId="1" applyFont="1" applyFill="1" applyBorder="1" applyAlignment="1">
      <alignment horizontal="center" vertical="center" wrapText="1" readingOrder="2"/>
    </xf>
    <xf numFmtId="3" fontId="14" fillId="2" borderId="56" xfId="1" applyNumberFormat="1" applyFont="1" applyFill="1" applyBorder="1" applyAlignment="1">
      <alignment horizontal="center" vertical="center" wrapText="1" readingOrder="2"/>
    </xf>
    <xf numFmtId="3" fontId="14" fillId="2" borderId="51" xfId="1" applyNumberFormat="1" applyFont="1" applyFill="1" applyBorder="1" applyAlignment="1">
      <alignment horizontal="center" vertical="center" wrapText="1" readingOrder="2"/>
    </xf>
    <xf numFmtId="3" fontId="14" fillId="5" borderId="53" xfId="1" applyNumberFormat="1" applyFont="1" applyFill="1" applyBorder="1" applyAlignment="1">
      <alignment horizontal="center" vertical="center" wrapText="1" readingOrder="2"/>
    </xf>
    <xf numFmtId="3" fontId="14" fillId="5" borderId="52" xfId="1" applyNumberFormat="1" applyFont="1" applyFill="1" applyBorder="1" applyAlignment="1">
      <alignment horizontal="center" vertical="center" wrapText="1" readingOrder="2"/>
    </xf>
    <xf numFmtId="3" fontId="14" fillId="0" borderId="38" xfId="1" applyNumberFormat="1" applyFont="1" applyFill="1" applyBorder="1" applyAlignment="1">
      <alignment horizontal="center" vertical="center" wrapText="1" readingOrder="2"/>
    </xf>
    <xf numFmtId="3" fontId="14" fillId="0" borderId="27" xfId="1" applyNumberFormat="1" applyFont="1" applyFill="1" applyBorder="1" applyAlignment="1">
      <alignment horizontal="center" vertical="center" wrapText="1" readingOrder="2"/>
    </xf>
    <xf numFmtId="3" fontId="14" fillId="2" borderId="47" xfId="1" applyNumberFormat="1" applyFont="1" applyFill="1" applyBorder="1" applyAlignment="1">
      <alignment horizontal="center" vertical="center" wrapText="1" readingOrder="2"/>
    </xf>
    <xf numFmtId="3" fontId="14" fillId="5" borderId="48" xfId="1" applyNumberFormat="1" applyFont="1" applyFill="1" applyBorder="1" applyAlignment="1">
      <alignment horizontal="center" vertical="center" wrapText="1" readingOrder="2"/>
    </xf>
    <xf numFmtId="3" fontId="14" fillId="0" borderId="49" xfId="1" applyNumberFormat="1" applyFont="1" applyFill="1" applyBorder="1" applyAlignment="1">
      <alignment horizontal="center" vertical="center" wrapText="1" readingOrder="2"/>
    </xf>
    <xf numFmtId="3" fontId="14" fillId="2" borderId="43" xfId="1" applyNumberFormat="1" applyFont="1" applyFill="1" applyBorder="1" applyAlignment="1">
      <alignment horizontal="center" vertical="center" wrapText="1" readingOrder="2"/>
    </xf>
    <xf numFmtId="3" fontId="14" fillId="5" borderId="44" xfId="1" applyNumberFormat="1" applyFont="1" applyFill="1" applyBorder="1" applyAlignment="1">
      <alignment horizontal="center" vertical="center" wrapText="1" readingOrder="2"/>
    </xf>
    <xf numFmtId="3" fontId="14" fillId="0" borderId="45" xfId="1" applyNumberFormat="1" applyFont="1" applyFill="1" applyBorder="1" applyAlignment="1">
      <alignment horizontal="center" vertical="center" wrapText="1" readingOrder="2"/>
    </xf>
    <xf numFmtId="3" fontId="14" fillId="0" borderId="59" xfId="1" applyNumberFormat="1" applyFont="1" applyFill="1" applyBorder="1" applyAlignment="1">
      <alignment horizontal="center" vertical="center" wrapText="1" readingOrder="2"/>
    </xf>
    <xf numFmtId="0" fontId="14" fillId="2" borderId="110" xfId="1" applyFont="1" applyFill="1" applyBorder="1" applyAlignment="1">
      <alignment horizontal="center" vertical="center" wrapText="1" readingOrder="2"/>
    </xf>
    <xf numFmtId="0" fontId="14" fillId="5" borderId="111" xfId="1" applyFont="1" applyFill="1" applyBorder="1" applyAlignment="1">
      <alignment horizontal="center" vertical="center" wrapText="1" readingOrder="2"/>
    </xf>
    <xf numFmtId="0" fontId="14" fillId="0" borderId="112" xfId="1" applyFont="1" applyFill="1" applyBorder="1" applyAlignment="1">
      <alignment horizontal="center" vertical="center" wrapText="1" readingOrder="2"/>
    </xf>
    <xf numFmtId="0" fontId="14" fillId="0" borderId="113" xfId="1" applyFont="1" applyFill="1" applyBorder="1" applyAlignment="1">
      <alignment horizontal="center" vertical="center" wrapText="1" readingOrder="2"/>
    </xf>
    <xf numFmtId="0" fontId="21" fillId="6" borderId="115" xfId="1" applyFont="1" applyFill="1" applyBorder="1" applyAlignment="1">
      <alignment horizontal="center" vertical="center" wrapText="1" readingOrder="2"/>
    </xf>
    <xf numFmtId="0" fontId="21" fillId="6" borderId="114" xfId="1" applyFont="1" applyFill="1" applyBorder="1" applyAlignment="1">
      <alignment horizontal="center" vertical="center" wrapText="1" readingOrder="2"/>
    </xf>
    <xf numFmtId="0" fontId="21" fillId="6" borderId="116" xfId="1" applyFont="1" applyFill="1" applyBorder="1" applyAlignment="1">
      <alignment horizontal="center" vertical="center" wrapText="1" readingOrder="2"/>
    </xf>
    <xf numFmtId="0" fontId="4" fillId="0" borderId="102" xfId="0" applyFont="1" applyBorder="1" applyAlignment="1">
      <alignment horizontal="center" vertical="center" textRotation="90"/>
    </xf>
    <xf numFmtId="0" fontId="4" fillId="0" borderId="103" xfId="0" applyFont="1" applyBorder="1" applyAlignment="1">
      <alignment horizontal="center" vertical="center" textRotation="90"/>
    </xf>
    <xf numFmtId="0" fontId="4" fillId="0" borderId="104" xfId="0" applyFont="1" applyBorder="1" applyAlignment="1">
      <alignment horizontal="center" vertical="center" textRotation="90"/>
    </xf>
    <xf numFmtId="164" fontId="22" fillId="2" borderId="96" xfId="1" applyNumberFormat="1" applyFont="1" applyFill="1" applyBorder="1" applyAlignment="1">
      <alignment horizontal="center" vertical="center" wrapText="1" readingOrder="2"/>
    </xf>
    <xf numFmtId="164" fontId="22" fillId="2" borderId="37" xfId="1" applyNumberFormat="1" applyFont="1" applyFill="1" applyBorder="1" applyAlignment="1">
      <alignment horizontal="center" vertical="center" wrapText="1" readingOrder="2"/>
    </xf>
    <xf numFmtId="0" fontId="6" fillId="2" borderId="39" xfId="1" applyFont="1" applyFill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97" xfId="0" applyFont="1" applyFill="1" applyBorder="1" applyAlignment="1">
      <alignment horizontal="center" vertical="center" wrapText="1"/>
    </xf>
    <xf numFmtId="0" fontId="6" fillId="2" borderId="88" xfId="1" applyFont="1" applyFill="1" applyBorder="1" applyAlignment="1">
      <alignment horizontal="center" vertical="center" wrapText="1"/>
    </xf>
    <xf numFmtId="0" fontId="6" fillId="2" borderId="92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75" xfId="1" applyFont="1" applyFill="1" applyBorder="1" applyAlignment="1">
      <alignment horizontal="center" vertical="center" wrapText="1" readingOrder="2"/>
    </xf>
    <xf numFmtId="0" fontId="4" fillId="2" borderId="76" xfId="1" applyFont="1" applyFill="1" applyBorder="1" applyAlignment="1">
      <alignment horizontal="center" vertical="center" wrapText="1" readingOrder="2"/>
    </xf>
    <xf numFmtId="0" fontId="4" fillId="2" borderId="58" xfId="1" applyFont="1" applyFill="1" applyBorder="1" applyAlignment="1">
      <alignment horizontal="center" vertical="center" wrapText="1" readingOrder="2"/>
    </xf>
    <xf numFmtId="0" fontId="4" fillId="2" borderId="32" xfId="1" applyFont="1" applyFill="1" applyBorder="1" applyAlignment="1">
      <alignment horizontal="center" vertical="center" wrapText="1" readingOrder="2"/>
    </xf>
    <xf numFmtId="0" fontId="4" fillId="2" borderId="65" xfId="1" applyFont="1" applyFill="1" applyBorder="1" applyAlignment="1">
      <alignment horizontal="center" vertical="center" wrapText="1" readingOrder="2"/>
    </xf>
    <xf numFmtId="0" fontId="20" fillId="2" borderId="66" xfId="1" applyFont="1" applyFill="1" applyBorder="1" applyAlignment="1">
      <alignment horizontal="center" vertical="center" wrapText="1" readingOrder="2"/>
    </xf>
    <xf numFmtId="0" fontId="20" fillId="2" borderId="28" xfId="1" applyFont="1" applyFill="1" applyBorder="1" applyAlignment="1">
      <alignment horizontal="center" vertical="center" wrapText="1" readingOrder="2"/>
    </xf>
    <xf numFmtId="0" fontId="20" fillId="2" borderId="106" xfId="1" applyFont="1" applyFill="1" applyBorder="1" applyAlignment="1">
      <alignment horizontal="center" vertical="center" wrapText="1" readingOrder="2"/>
    </xf>
    <xf numFmtId="0" fontId="20" fillId="2" borderId="107" xfId="1" applyFont="1" applyFill="1" applyBorder="1" applyAlignment="1">
      <alignment horizontal="center" vertical="center" wrapText="1" readingOrder="2"/>
    </xf>
    <xf numFmtId="0" fontId="20" fillId="2" borderId="30" xfId="1" applyFont="1" applyFill="1" applyBorder="1" applyAlignment="1">
      <alignment horizontal="center" vertical="center" wrapText="1" readingOrder="2"/>
    </xf>
    <xf numFmtId="0" fontId="10" fillId="2" borderId="25" xfId="1" applyFont="1" applyFill="1" applyBorder="1" applyAlignment="1">
      <alignment horizontal="center" vertical="center" wrapText="1" readingOrder="2"/>
    </xf>
    <xf numFmtId="0" fontId="20" fillId="2" borderId="63" xfId="1" applyFont="1" applyFill="1" applyBorder="1" applyAlignment="1">
      <alignment horizontal="center" vertical="center" wrapText="1" readingOrder="2"/>
    </xf>
    <xf numFmtId="0" fontId="10" fillId="2" borderId="64" xfId="1" applyFont="1" applyFill="1" applyBorder="1" applyAlignment="1">
      <alignment horizontal="center" vertical="center" wrapText="1" readingOrder="2"/>
    </xf>
    <xf numFmtId="0" fontId="20" fillId="2" borderId="67" xfId="1" applyFont="1" applyFill="1" applyBorder="1" applyAlignment="1">
      <alignment horizontal="center" vertical="center" wrapText="1" readingOrder="2"/>
    </xf>
    <xf numFmtId="0" fontId="10" fillId="2" borderId="57" xfId="1" applyFont="1" applyFill="1" applyBorder="1" applyAlignment="1">
      <alignment horizontal="center" vertical="center" wrapText="1" readingOrder="2"/>
    </xf>
    <xf numFmtId="0" fontId="20" fillId="2" borderId="1" xfId="1" applyFont="1" applyFill="1" applyBorder="1" applyAlignment="1">
      <alignment horizontal="center" vertical="center" wrapText="1" readingOrder="2"/>
    </xf>
    <xf numFmtId="0" fontId="10" fillId="2" borderId="10" xfId="1" applyFont="1" applyFill="1" applyBorder="1" applyAlignment="1">
      <alignment horizontal="center" vertical="center" wrapText="1" readingOrder="2"/>
    </xf>
    <xf numFmtId="0" fontId="20" fillId="2" borderId="23" xfId="1" applyFont="1" applyFill="1" applyBorder="1" applyAlignment="1">
      <alignment horizontal="center" vertical="center" wrapText="1" readingOrder="2"/>
    </xf>
    <xf numFmtId="0" fontId="10" fillId="2" borderId="24" xfId="1" applyFont="1" applyFill="1" applyBorder="1" applyAlignment="1">
      <alignment horizontal="center" vertical="center" wrapText="1" readingOrder="2"/>
    </xf>
    <xf numFmtId="0" fontId="5" fillId="2" borderId="83" xfId="1" applyFont="1" applyFill="1" applyBorder="1" applyAlignment="1">
      <alignment horizontal="center" vertical="center" wrapText="1" readingOrder="2"/>
    </xf>
    <xf numFmtId="0" fontId="20" fillId="2" borderId="26" xfId="1" applyFont="1" applyFill="1" applyBorder="1" applyAlignment="1">
      <alignment horizontal="center" vertical="center" wrapText="1" readingOrder="2"/>
    </xf>
    <xf numFmtId="0" fontId="20" fillId="2" borderId="24" xfId="1" applyFont="1" applyFill="1" applyBorder="1" applyAlignment="1">
      <alignment horizontal="center" vertical="center" wrapText="1" readingOrder="2"/>
    </xf>
    <xf numFmtId="0" fontId="20" fillId="2" borderId="27" xfId="1" applyFont="1" applyFill="1" applyBorder="1" applyAlignment="1">
      <alignment horizontal="center" vertical="center" wrapText="1" readingOrder="2"/>
    </xf>
    <xf numFmtId="0" fontId="20" fillId="2" borderId="25" xfId="1" applyFont="1" applyFill="1" applyBorder="1" applyAlignment="1">
      <alignment horizontal="center" vertical="center" wrapText="1" readingOrder="2"/>
    </xf>
    <xf numFmtId="0" fontId="20" fillId="2" borderId="64" xfId="1" applyFont="1" applyFill="1" applyBorder="1" applyAlignment="1">
      <alignment horizontal="center" vertical="center" wrapText="1" readingOrder="2"/>
    </xf>
    <xf numFmtId="0" fontId="4" fillId="2" borderId="105" xfId="1" applyFont="1" applyFill="1" applyBorder="1" applyAlignment="1">
      <alignment horizontal="center" vertical="center" wrapText="1" readingOrder="2"/>
    </xf>
    <xf numFmtId="0" fontId="20" fillId="2" borderId="10" xfId="1" applyFont="1" applyFill="1" applyBorder="1" applyAlignment="1">
      <alignment horizontal="center" vertical="center" wrapText="1" readingOrder="2"/>
    </xf>
    <xf numFmtId="0" fontId="16" fillId="3" borderId="6" xfId="1" applyFont="1" applyFill="1" applyBorder="1" applyAlignment="1">
      <alignment horizontal="center" vertical="center" wrapText="1" readingOrder="2"/>
    </xf>
    <xf numFmtId="0" fontId="4" fillId="2" borderId="70" xfId="1" applyFont="1" applyFill="1" applyBorder="1" applyAlignment="1">
      <alignment horizontal="center" vertical="center" wrapText="1" readingOrder="2"/>
    </xf>
    <xf numFmtId="0" fontId="4" fillId="2" borderId="77" xfId="1" applyFont="1" applyFill="1" applyBorder="1" applyAlignment="1">
      <alignment horizontal="center" vertical="center" wrapText="1" readingOrder="2"/>
    </xf>
    <xf numFmtId="0" fontId="12" fillId="2" borderId="71" xfId="1" applyFont="1" applyFill="1" applyBorder="1" applyAlignment="1">
      <alignment horizontal="center" vertical="center" textRotation="90" wrapText="1" readingOrder="2"/>
    </xf>
    <xf numFmtId="0" fontId="9" fillId="2" borderId="10" xfId="1" applyFont="1" applyFill="1" applyBorder="1" applyAlignment="1">
      <alignment horizontal="center" vertical="center" textRotation="90" wrapText="1" readingOrder="2"/>
    </xf>
    <xf numFmtId="0" fontId="12" fillId="2" borderId="63" xfId="1" applyFont="1" applyFill="1" applyBorder="1" applyAlignment="1">
      <alignment horizontal="center" vertical="center" textRotation="90" wrapText="1" readingOrder="2"/>
    </xf>
    <xf numFmtId="0" fontId="9" fillId="2" borderId="64" xfId="1" applyFont="1" applyFill="1" applyBorder="1" applyAlignment="1">
      <alignment horizontal="center" vertical="center" textRotation="90" wrapText="1" readingOrder="2"/>
    </xf>
    <xf numFmtId="0" fontId="10" fillId="0" borderId="81" xfId="1" applyFont="1" applyBorder="1" applyAlignment="1">
      <alignment horizontal="center" vertical="center"/>
    </xf>
    <xf numFmtId="0" fontId="10" fillId="0" borderId="82" xfId="1" applyFont="1" applyBorder="1" applyAlignment="1">
      <alignment horizontal="center" vertical="center"/>
    </xf>
    <xf numFmtId="0" fontId="4" fillId="2" borderId="68" xfId="1" applyFont="1" applyFill="1" applyBorder="1" applyAlignment="1">
      <alignment horizontal="center" vertical="center" wrapText="1" readingOrder="2"/>
    </xf>
    <xf numFmtId="0" fontId="4" fillId="2" borderId="69" xfId="1" applyFont="1" applyFill="1" applyBorder="1" applyAlignment="1">
      <alignment horizontal="center" vertical="center" wrapText="1" readingOrder="2"/>
    </xf>
  </cellXfs>
  <cellStyles count="19"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Hyperlink 2" xfId="2"/>
    <cellStyle name="Normal" xfId="0" builtinId="0"/>
    <cellStyle name="Normal 2" xfId="3"/>
    <cellStyle name="Normal 2 2" xfId="16"/>
    <cellStyle name="Normal 2 3" xfId="4"/>
    <cellStyle name="Normal 3" xfId="1"/>
    <cellStyle name="Normal 3 2" xfId="14"/>
    <cellStyle name="Normal 4" xfId="15"/>
    <cellStyle name="Percent 2" xfId="5"/>
  </cellStyles>
  <dxfs count="0"/>
  <tableStyles count="0" defaultTableStyle="TableStyleMedium2" defaultPivotStyle="PivotStyleLight16"/>
  <colors>
    <mruColors>
      <color rgb="FF21FFB5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27781</xdr:colOff>
      <xdr:row>2</xdr:row>
      <xdr:rowOff>522967</xdr:rowOff>
    </xdr:from>
    <xdr:to>
      <xdr:col>1</xdr:col>
      <xdr:colOff>0</xdr:colOff>
      <xdr:row>2</xdr:row>
      <xdr:rowOff>531813</xdr:rowOff>
    </xdr:to>
    <xdr:cxnSp macro="">
      <xdr:nvCxnSpPr>
        <xdr:cNvPr id="5" name="Straight Connector 4"/>
        <xdr:cNvCxnSpPr/>
      </xdr:nvCxnSpPr>
      <xdr:spPr>
        <a:xfrm flipV="1">
          <a:off x="11185493250" y="1157967"/>
          <a:ext cx="1226344" cy="8846"/>
        </a:xfrm>
        <a:prstGeom prst="line">
          <a:avLst/>
        </a:prstGeom>
        <a:ln w="38100">
          <a:solidFill>
            <a:srgbClr val="21FFB5"/>
          </a:solidFill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251733</xdr:colOff>
      <xdr:row>1</xdr:row>
      <xdr:rowOff>86180</xdr:rowOff>
    </xdr:from>
    <xdr:to>
      <xdr:col>0</xdr:col>
      <xdr:colOff>1031875</xdr:colOff>
      <xdr:row>2</xdr:row>
      <xdr:rowOff>464177</xdr:rowOff>
    </xdr:to>
    <xdr:pic>
      <xdr:nvPicPr>
        <xdr:cNvPr id="6" name="Picture 5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5715500" y="403680"/>
          <a:ext cx="780142" cy="69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149677</xdr:colOff>
      <xdr:row>1</xdr:row>
      <xdr:rowOff>68036</xdr:rowOff>
    </xdr:from>
    <xdr:to>
      <xdr:col>0</xdr:col>
      <xdr:colOff>721178</xdr:colOff>
      <xdr:row>2</xdr:row>
      <xdr:rowOff>288472</xdr:rowOff>
    </xdr:to>
    <xdr:pic>
      <xdr:nvPicPr>
        <xdr:cNvPr id="5" name="Picture 4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5910072" y="340179"/>
          <a:ext cx="571501" cy="506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rightToLeft="1" tabSelected="1" view="pageBreakPreview" topLeftCell="A10" zoomScale="70" zoomScaleNormal="60" zoomScaleSheetLayoutView="70" workbookViewId="0">
      <selection activeCell="L33" sqref="L33:M33"/>
    </sheetView>
  </sheetViews>
  <sheetFormatPr defaultRowHeight="14.25" x14ac:dyDescent="0.2"/>
  <cols>
    <col min="1" max="1" width="16.375" customWidth="1"/>
    <col min="2" max="2" width="10.625" customWidth="1"/>
    <col min="3" max="3" width="10.375" customWidth="1"/>
    <col min="4" max="4" width="12.625" customWidth="1"/>
    <col min="5" max="5" width="11.125" customWidth="1"/>
    <col min="6" max="6" width="11" customWidth="1"/>
    <col min="7" max="7" width="10.25" customWidth="1"/>
    <col min="8" max="8" width="12.75" customWidth="1"/>
    <col min="9" max="9" width="10.125" customWidth="1"/>
    <col min="10" max="10" width="9.625" customWidth="1"/>
    <col min="11" max="11" width="8.375" customWidth="1"/>
    <col min="12" max="13" width="10" customWidth="1"/>
    <col min="14" max="14" width="9.5" customWidth="1"/>
    <col min="15" max="15" width="10.25" customWidth="1"/>
    <col min="16" max="16" width="4.625" customWidth="1"/>
  </cols>
  <sheetData>
    <row r="1" spans="1:16" ht="24.95" customHeight="1" thickBot="1" x14ac:dyDescent="0.25">
      <c r="A1" s="139" t="s">
        <v>73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32" t="s">
        <v>71</v>
      </c>
    </row>
    <row r="2" spans="1:16" ht="24.95" customHeight="1" thickBot="1" x14ac:dyDescent="0.25">
      <c r="A2" s="146" t="s">
        <v>70</v>
      </c>
      <c r="B2" s="137" t="s">
        <v>0</v>
      </c>
      <c r="C2" s="148" t="s">
        <v>1</v>
      </c>
      <c r="D2" s="141"/>
      <c r="E2" s="141" t="s">
        <v>2</v>
      </c>
      <c r="F2" s="141"/>
      <c r="G2" s="141" t="s">
        <v>3</v>
      </c>
      <c r="H2" s="141"/>
      <c r="I2" s="141"/>
      <c r="J2" s="142" t="s">
        <v>4</v>
      </c>
      <c r="K2" s="143"/>
      <c r="L2" s="144" t="s">
        <v>5</v>
      </c>
      <c r="M2" s="142"/>
      <c r="N2" s="141" t="s">
        <v>6</v>
      </c>
      <c r="O2" s="145"/>
      <c r="P2" s="133"/>
    </row>
    <row r="3" spans="1:16" ht="63" customHeight="1" thickBot="1" x14ac:dyDescent="0.25">
      <c r="A3" s="147"/>
      <c r="B3" s="138"/>
      <c r="C3" s="1" t="s">
        <v>76</v>
      </c>
      <c r="D3" s="2" t="s">
        <v>75</v>
      </c>
      <c r="E3" s="66" t="s">
        <v>7</v>
      </c>
      <c r="F3" s="67" t="s">
        <v>8</v>
      </c>
      <c r="G3" s="68" t="s">
        <v>9</v>
      </c>
      <c r="H3" s="69" t="s">
        <v>10</v>
      </c>
      <c r="I3" s="67" t="s">
        <v>8</v>
      </c>
      <c r="J3" s="69" t="s">
        <v>7</v>
      </c>
      <c r="K3" s="67" t="s">
        <v>11</v>
      </c>
      <c r="L3" s="69" t="s">
        <v>7</v>
      </c>
      <c r="M3" s="67" t="s">
        <v>11</v>
      </c>
      <c r="N3" s="70" t="s">
        <v>12</v>
      </c>
      <c r="O3" s="104" t="s">
        <v>13</v>
      </c>
      <c r="P3" s="133"/>
    </row>
    <row r="4" spans="1:16" ht="20.45" customHeight="1" x14ac:dyDescent="0.2">
      <c r="A4" s="93" t="s">
        <v>14</v>
      </c>
      <c r="B4" s="52">
        <v>8150</v>
      </c>
      <c r="C4" s="41">
        <v>35.1</v>
      </c>
      <c r="D4" s="42">
        <v>35.1</v>
      </c>
      <c r="E4" s="53">
        <v>1010.59843</v>
      </c>
      <c r="F4" s="54">
        <v>0.38</v>
      </c>
      <c r="G4" s="53">
        <v>424.83685000000003</v>
      </c>
      <c r="H4" s="53">
        <v>54.673100000000005</v>
      </c>
      <c r="I4" s="55">
        <v>18.418000000000003</v>
      </c>
      <c r="J4" s="56">
        <v>756</v>
      </c>
      <c r="K4" s="52">
        <v>2</v>
      </c>
      <c r="L4" s="56">
        <v>91390</v>
      </c>
      <c r="M4" s="52">
        <v>1430</v>
      </c>
      <c r="N4" s="56">
        <v>2553</v>
      </c>
      <c r="O4" s="105">
        <v>12527</v>
      </c>
      <c r="P4" s="133"/>
    </row>
    <row r="5" spans="1:16" ht="20.45" customHeight="1" x14ac:dyDescent="0.2">
      <c r="A5" s="92" t="s">
        <v>15</v>
      </c>
      <c r="B5" s="45">
        <v>1658</v>
      </c>
      <c r="C5" s="46">
        <v>26.4</v>
      </c>
      <c r="D5" s="47">
        <v>24.3</v>
      </c>
      <c r="E5" s="48">
        <v>689.35700000000008</v>
      </c>
      <c r="F5" s="49">
        <v>0.96000000000000008</v>
      </c>
      <c r="G5" s="48">
        <v>245.94399999999999</v>
      </c>
      <c r="H5" s="48">
        <v>41.627000000000002</v>
      </c>
      <c r="I5" s="50">
        <v>1.3979999999999999</v>
      </c>
      <c r="J5" s="51">
        <v>524</v>
      </c>
      <c r="K5" s="45">
        <v>0</v>
      </c>
      <c r="L5" s="51">
        <v>67440</v>
      </c>
      <c r="M5" s="45">
        <v>0</v>
      </c>
      <c r="N5" s="51">
        <v>2205</v>
      </c>
      <c r="O5" s="106">
        <v>4501</v>
      </c>
      <c r="P5" s="133"/>
    </row>
    <row r="6" spans="1:16" ht="20.45" customHeight="1" x14ac:dyDescent="0.2">
      <c r="A6" s="93" t="s">
        <v>16</v>
      </c>
      <c r="B6" s="52">
        <v>1682</v>
      </c>
      <c r="C6" s="41">
        <v>39.9</v>
      </c>
      <c r="D6" s="42">
        <v>39.9</v>
      </c>
      <c r="E6" s="53">
        <v>765.55550000000005</v>
      </c>
      <c r="F6" s="54">
        <v>1.5049999999999999</v>
      </c>
      <c r="G6" s="53">
        <v>297.21080000000006</v>
      </c>
      <c r="H6" s="53">
        <v>50.176600000000001</v>
      </c>
      <c r="I6" s="55">
        <v>0.996</v>
      </c>
      <c r="J6" s="56">
        <v>590</v>
      </c>
      <c r="K6" s="52">
        <v>0</v>
      </c>
      <c r="L6" s="56">
        <v>80835</v>
      </c>
      <c r="M6" s="52">
        <v>0</v>
      </c>
      <c r="N6" s="56">
        <v>2601</v>
      </c>
      <c r="O6" s="105">
        <v>11691</v>
      </c>
      <c r="P6" s="133"/>
    </row>
    <row r="7" spans="1:16" ht="20.45" customHeight="1" x14ac:dyDescent="0.2">
      <c r="A7" s="92" t="s">
        <v>17</v>
      </c>
      <c r="B7" s="45">
        <v>2225</v>
      </c>
      <c r="C7" s="46">
        <v>60.7</v>
      </c>
      <c r="D7" s="47">
        <v>59.2</v>
      </c>
      <c r="E7" s="48">
        <v>605.16100000000006</v>
      </c>
      <c r="F7" s="49">
        <v>2.395</v>
      </c>
      <c r="G7" s="48">
        <v>250</v>
      </c>
      <c r="H7" s="48">
        <v>71.066000000000003</v>
      </c>
      <c r="I7" s="50">
        <v>12.096</v>
      </c>
      <c r="J7" s="51">
        <v>939</v>
      </c>
      <c r="K7" s="45">
        <v>0</v>
      </c>
      <c r="L7" s="51">
        <v>112990</v>
      </c>
      <c r="M7" s="45">
        <v>0</v>
      </c>
      <c r="N7" s="51">
        <v>1315</v>
      </c>
      <c r="O7" s="106">
        <v>11548</v>
      </c>
      <c r="P7" s="133"/>
    </row>
    <row r="8" spans="1:16" ht="20.45" customHeight="1" x14ac:dyDescent="0.2">
      <c r="A8" s="93" t="s">
        <v>18</v>
      </c>
      <c r="B8" s="52">
        <v>1767</v>
      </c>
      <c r="C8" s="41">
        <v>25.5</v>
      </c>
      <c r="D8" s="42">
        <v>25.1</v>
      </c>
      <c r="E8" s="53">
        <v>388.77765999999991</v>
      </c>
      <c r="F8" s="54">
        <v>0.19</v>
      </c>
      <c r="G8" s="53">
        <v>219.03123000000002</v>
      </c>
      <c r="H8" s="53">
        <v>41.96759999999999</v>
      </c>
      <c r="I8" s="55">
        <v>0.29300000000000004</v>
      </c>
      <c r="J8" s="56">
        <v>557</v>
      </c>
      <c r="K8" s="52">
        <v>0</v>
      </c>
      <c r="L8" s="56">
        <v>59555</v>
      </c>
      <c r="M8" s="52">
        <v>0</v>
      </c>
      <c r="N8" s="56">
        <v>2012</v>
      </c>
      <c r="O8" s="105">
        <v>5784</v>
      </c>
      <c r="P8" s="133"/>
    </row>
    <row r="9" spans="1:16" ht="20.45" customHeight="1" x14ac:dyDescent="0.2">
      <c r="A9" s="92" t="s">
        <v>19</v>
      </c>
      <c r="B9" s="45">
        <v>1980</v>
      </c>
      <c r="C9" s="46">
        <v>16.8</v>
      </c>
      <c r="D9" s="47">
        <v>15.9</v>
      </c>
      <c r="E9" s="48">
        <v>778.74199999999985</v>
      </c>
      <c r="F9" s="49">
        <v>0.28999999999999998</v>
      </c>
      <c r="G9" s="48">
        <v>327.25</v>
      </c>
      <c r="H9" s="48">
        <v>16.578299999999999</v>
      </c>
      <c r="I9" s="50">
        <v>1.0850000000000002</v>
      </c>
      <c r="J9" s="51">
        <v>545</v>
      </c>
      <c r="K9" s="45">
        <v>0</v>
      </c>
      <c r="L9" s="51">
        <v>55415</v>
      </c>
      <c r="M9" s="45">
        <v>0</v>
      </c>
      <c r="N9" s="51">
        <v>2147</v>
      </c>
      <c r="O9" s="106">
        <v>7320</v>
      </c>
      <c r="P9" s="133"/>
    </row>
    <row r="10" spans="1:16" ht="20.45" customHeight="1" x14ac:dyDescent="0.2">
      <c r="A10" s="93" t="s">
        <v>68</v>
      </c>
      <c r="B10" s="52">
        <v>2420</v>
      </c>
      <c r="C10" s="135" t="s">
        <v>69</v>
      </c>
      <c r="D10" s="136"/>
      <c r="E10" s="53">
        <v>670.10599999999999</v>
      </c>
      <c r="F10" s="54">
        <v>0.31</v>
      </c>
      <c r="G10" s="53">
        <v>211.5</v>
      </c>
      <c r="H10" s="53">
        <v>45</v>
      </c>
      <c r="I10" s="55">
        <v>0.88</v>
      </c>
      <c r="J10" s="56">
        <v>415</v>
      </c>
      <c r="K10" s="52">
        <v>0</v>
      </c>
      <c r="L10" s="56">
        <v>44945</v>
      </c>
      <c r="M10" s="52">
        <v>0</v>
      </c>
      <c r="N10" s="56">
        <v>2550</v>
      </c>
      <c r="O10" s="105">
        <v>3280</v>
      </c>
      <c r="P10" s="133"/>
    </row>
    <row r="11" spans="1:16" ht="20.45" customHeight="1" x14ac:dyDescent="0.2">
      <c r="A11" s="92" t="s">
        <v>20</v>
      </c>
      <c r="B11" s="45">
        <v>4187</v>
      </c>
      <c r="C11" s="46">
        <v>13.2</v>
      </c>
      <c r="D11" s="47">
        <v>13.2</v>
      </c>
      <c r="E11" s="48">
        <v>653.55199999999991</v>
      </c>
      <c r="F11" s="49">
        <v>0.79</v>
      </c>
      <c r="G11" s="48">
        <v>370.99757999999997</v>
      </c>
      <c r="H11" s="48">
        <v>76.6678</v>
      </c>
      <c r="I11" s="50">
        <v>21.193999999999999</v>
      </c>
      <c r="J11" s="51">
        <v>623</v>
      </c>
      <c r="K11" s="45">
        <v>1</v>
      </c>
      <c r="L11" s="51">
        <v>63410</v>
      </c>
      <c r="M11" s="45">
        <v>315</v>
      </c>
      <c r="N11" s="51">
        <v>3160</v>
      </c>
      <c r="O11" s="106">
        <v>12136</v>
      </c>
      <c r="P11" s="133"/>
    </row>
    <row r="12" spans="1:16" ht="20.45" customHeight="1" x14ac:dyDescent="0.2">
      <c r="A12" s="93" t="s">
        <v>21</v>
      </c>
      <c r="B12" s="52">
        <v>14272</v>
      </c>
      <c r="C12" s="41">
        <v>96.5</v>
      </c>
      <c r="D12" s="42">
        <v>96.5</v>
      </c>
      <c r="E12" s="53">
        <v>1632.0191999999995</v>
      </c>
      <c r="F12" s="54">
        <v>36.620999999999988</v>
      </c>
      <c r="G12" s="53">
        <v>717.74610000000007</v>
      </c>
      <c r="H12" s="53">
        <v>111.95099999999998</v>
      </c>
      <c r="I12" s="55">
        <v>109.49499999999998</v>
      </c>
      <c r="J12" s="56">
        <v>1950</v>
      </c>
      <c r="K12" s="52">
        <v>32</v>
      </c>
      <c r="L12" s="56">
        <v>235240</v>
      </c>
      <c r="M12" s="52">
        <v>25095</v>
      </c>
      <c r="N12" s="56">
        <v>4088</v>
      </c>
      <c r="O12" s="105">
        <v>21448</v>
      </c>
      <c r="P12" s="133"/>
    </row>
    <row r="13" spans="1:16" ht="20.45" customHeight="1" x14ac:dyDescent="0.2">
      <c r="A13" s="92" t="s">
        <v>22</v>
      </c>
      <c r="B13" s="45">
        <v>1669</v>
      </c>
      <c r="C13" s="46">
        <v>19.8</v>
      </c>
      <c r="D13" s="47">
        <v>19.5</v>
      </c>
      <c r="E13" s="48">
        <v>733.06649999999991</v>
      </c>
      <c r="F13" s="49">
        <v>1.121</v>
      </c>
      <c r="G13" s="48">
        <v>272.01206000000002</v>
      </c>
      <c r="H13" s="48">
        <v>45.911449999999995</v>
      </c>
      <c r="I13" s="50">
        <v>0.58199999999999996</v>
      </c>
      <c r="J13" s="51">
        <v>514</v>
      </c>
      <c r="K13" s="45">
        <v>0</v>
      </c>
      <c r="L13" s="51">
        <v>62350</v>
      </c>
      <c r="M13" s="45">
        <v>0</v>
      </c>
      <c r="N13" s="51">
        <v>1939</v>
      </c>
      <c r="O13" s="106">
        <v>5251</v>
      </c>
      <c r="P13" s="133"/>
    </row>
    <row r="14" spans="1:16" ht="20.45" customHeight="1" x14ac:dyDescent="0.2">
      <c r="A14" s="93" t="s">
        <v>23</v>
      </c>
      <c r="B14" s="52">
        <v>3891</v>
      </c>
      <c r="C14" s="41">
        <v>48.5</v>
      </c>
      <c r="D14" s="42">
        <v>46.5</v>
      </c>
      <c r="E14" s="53">
        <v>1123.1914999999997</v>
      </c>
      <c r="F14" s="54">
        <v>6.9669999999999996</v>
      </c>
      <c r="G14" s="53">
        <v>630.42900000000009</v>
      </c>
      <c r="H14" s="53">
        <v>150.80950000000001</v>
      </c>
      <c r="I14" s="55">
        <v>27.609000000000002</v>
      </c>
      <c r="J14" s="56">
        <v>1355</v>
      </c>
      <c r="K14" s="52">
        <v>5</v>
      </c>
      <c r="L14" s="56">
        <v>154430</v>
      </c>
      <c r="M14" s="52">
        <v>3660</v>
      </c>
      <c r="N14" s="56">
        <v>6810</v>
      </c>
      <c r="O14" s="105">
        <v>15409</v>
      </c>
      <c r="P14" s="133"/>
    </row>
    <row r="15" spans="1:16" ht="20.45" customHeight="1" x14ac:dyDescent="0.2">
      <c r="A15" s="92" t="s">
        <v>24</v>
      </c>
      <c r="B15" s="45">
        <v>1896</v>
      </c>
      <c r="C15" s="46">
        <v>45.7</v>
      </c>
      <c r="D15" s="47">
        <v>45.7</v>
      </c>
      <c r="E15" s="48">
        <v>878.66730000000007</v>
      </c>
      <c r="F15" s="49">
        <v>16.707999999999998</v>
      </c>
      <c r="G15" s="48">
        <v>609.32449999999994</v>
      </c>
      <c r="H15" s="48">
        <v>87.800999999999988</v>
      </c>
      <c r="I15" s="50">
        <v>56.696000000000005</v>
      </c>
      <c r="J15" s="51">
        <v>948</v>
      </c>
      <c r="K15" s="45">
        <v>21</v>
      </c>
      <c r="L15" s="51">
        <v>129225</v>
      </c>
      <c r="M15" s="45">
        <v>14995</v>
      </c>
      <c r="N15" s="51">
        <v>3613</v>
      </c>
      <c r="O15" s="106">
        <v>19878</v>
      </c>
      <c r="P15" s="133"/>
    </row>
    <row r="16" spans="1:16" ht="20.45" customHeight="1" x14ac:dyDescent="0.2">
      <c r="A16" s="93" t="s">
        <v>25</v>
      </c>
      <c r="B16" s="52">
        <v>3517</v>
      </c>
      <c r="C16" s="41">
        <v>5.9</v>
      </c>
      <c r="D16" s="42">
        <v>5.9</v>
      </c>
      <c r="E16" s="53">
        <v>597.78489000000002</v>
      </c>
      <c r="F16" s="54">
        <v>0.85</v>
      </c>
      <c r="G16" s="53">
        <v>158.4</v>
      </c>
      <c r="H16" s="53">
        <v>58.634699999999995</v>
      </c>
      <c r="I16" s="55">
        <v>0.82200000000000006</v>
      </c>
      <c r="J16" s="56">
        <v>320</v>
      </c>
      <c r="K16" s="52">
        <v>2</v>
      </c>
      <c r="L16" s="56">
        <v>25010</v>
      </c>
      <c r="M16" s="52">
        <v>655</v>
      </c>
      <c r="N16" s="56">
        <v>2196</v>
      </c>
      <c r="O16" s="105">
        <v>3484</v>
      </c>
      <c r="P16" s="133"/>
    </row>
    <row r="17" spans="1:16" ht="20.45" customHeight="1" x14ac:dyDescent="0.2">
      <c r="A17" s="92" t="s">
        <v>65</v>
      </c>
      <c r="B17" s="45">
        <v>1125</v>
      </c>
      <c r="C17" s="46">
        <v>30.1</v>
      </c>
      <c r="D17" s="47">
        <v>30.1</v>
      </c>
      <c r="E17" s="48">
        <v>627.72729999999979</v>
      </c>
      <c r="F17" s="49">
        <v>5.5036000000000005</v>
      </c>
      <c r="G17" s="48">
        <v>232.34900000000002</v>
      </c>
      <c r="H17" s="48">
        <v>179.97299999999998</v>
      </c>
      <c r="I17" s="50">
        <v>43.372999999999998</v>
      </c>
      <c r="J17" s="51">
        <v>1490</v>
      </c>
      <c r="K17" s="45">
        <v>7</v>
      </c>
      <c r="L17" s="51">
        <v>175320</v>
      </c>
      <c r="M17" s="45">
        <v>3930</v>
      </c>
      <c r="N17" s="51">
        <v>2623</v>
      </c>
      <c r="O17" s="106">
        <v>10909</v>
      </c>
      <c r="P17" s="133"/>
    </row>
    <row r="18" spans="1:16" ht="20.45" customHeight="1" thickBot="1" x14ac:dyDescent="0.25">
      <c r="A18" s="93" t="s">
        <v>26</v>
      </c>
      <c r="B18" s="52">
        <v>7156</v>
      </c>
      <c r="C18" s="41">
        <v>153.5</v>
      </c>
      <c r="D18" s="42">
        <v>150.1</v>
      </c>
      <c r="E18" s="53">
        <v>2613.76712</v>
      </c>
      <c r="F18" s="54">
        <v>35.2896</v>
      </c>
      <c r="G18" s="53">
        <v>1143.7653800000001</v>
      </c>
      <c r="H18" s="53">
        <v>312.70450000000005</v>
      </c>
      <c r="I18" s="55">
        <v>110.98699999999999</v>
      </c>
      <c r="J18" s="56">
        <v>2983</v>
      </c>
      <c r="K18" s="52">
        <v>40</v>
      </c>
      <c r="L18" s="56">
        <v>428080</v>
      </c>
      <c r="M18" s="52">
        <v>31060</v>
      </c>
      <c r="N18" s="56">
        <v>8419</v>
      </c>
      <c r="O18" s="105">
        <v>34495</v>
      </c>
      <c r="P18" s="133"/>
    </row>
    <row r="19" spans="1:16" ht="22.5" customHeight="1" thickBot="1" x14ac:dyDescent="0.25">
      <c r="A19" s="94" t="s">
        <v>27</v>
      </c>
      <c r="B19" s="57">
        <f t="shared" ref="B19:O19" si="0">SUM(B4:B18)</f>
        <v>57595</v>
      </c>
      <c r="C19" s="57">
        <f t="shared" si="0"/>
        <v>617.6</v>
      </c>
      <c r="D19" s="57">
        <f t="shared" si="0"/>
        <v>607</v>
      </c>
      <c r="E19" s="57">
        <f t="shared" si="0"/>
        <v>13768.073400000001</v>
      </c>
      <c r="F19" s="57">
        <f t="shared" si="0"/>
        <v>109.8802</v>
      </c>
      <c r="G19" s="57">
        <f t="shared" si="0"/>
        <v>6110.7964999999995</v>
      </c>
      <c r="H19" s="57">
        <f t="shared" si="0"/>
        <v>1345.5415499999999</v>
      </c>
      <c r="I19" s="57">
        <f t="shared" si="0"/>
        <v>405.92399999999998</v>
      </c>
      <c r="J19" s="57">
        <f t="shared" si="0"/>
        <v>14509</v>
      </c>
      <c r="K19" s="57">
        <f t="shared" si="0"/>
        <v>110</v>
      </c>
      <c r="L19" s="57">
        <f t="shared" si="0"/>
        <v>1785635</v>
      </c>
      <c r="M19" s="57">
        <f t="shared" si="0"/>
        <v>81140</v>
      </c>
      <c r="N19" s="57">
        <f t="shared" si="0"/>
        <v>48231</v>
      </c>
      <c r="O19" s="107">
        <f t="shared" si="0"/>
        <v>179661</v>
      </c>
      <c r="P19" s="133"/>
    </row>
    <row r="20" spans="1:16" ht="20.45" customHeight="1" x14ac:dyDescent="0.2">
      <c r="A20" s="95" t="s">
        <v>28</v>
      </c>
      <c r="B20" s="40">
        <v>1618</v>
      </c>
      <c r="C20" s="58">
        <v>8.9</v>
      </c>
      <c r="D20" s="59">
        <v>8.4</v>
      </c>
      <c r="E20" s="60">
        <v>445.70200000000011</v>
      </c>
      <c r="F20" s="61">
        <v>0.2</v>
      </c>
      <c r="G20" s="60">
        <v>129.102</v>
      </c>
      <c r="H20" s="43">
        <v>47.544000000000004</v>
      </c>
      <c r="I20" s="44">
        <v>2.4239999999999999</v>
      </c>
      <c r="J20" s="62">
        <v>373</v>
      </c>
      <c r="K20" s="40">
        <v>0</v>
      </c>
      <c r="L20" s="62">
        <v>32455</v>
      </c>
      <c r="M20" s="40">
        <v>0</v>
      </c>
      <c r="N20" s="63">
        <v>720</v>
      </c>
      <c r="O20" s="108">
        <v>6580</v>
      </c>
      <c r="P20" s="133"/>
    </row>
    <row r="21" spans="1:16" ht="20.45" customHeight="1" x14ac:dyDescent="0.2">
      <c r="A21" s="92" t="s">
        <v>29</v>
      </c>
      <c r="B21" s="45">
        <v>4300</v>
      </c>
      <c r="C21" s="46">
        <v>8</v>
      </c>
      <c r="D21" s="47">
        <v>7.9</v>
      </c>
      <c r="E21" s="48">
        <v>923.13710000000003</v>
      </c>
      <c r="F21" s="64">
        <v>0.23600000000000002</v>
      </c>
      <c r="G21" s="48">
        <v>167.59529999999998</v>
      </c>
      <c r="H21" s="48">
        <v>40.828499999999991</v>
      </c>
      <c r="I21" s="50">
        <v>5.2519999999999989</v>
      </c>
      <c r="J21" s="51">
        <v>468</v>
      </c>
      <c r="K21" s="45">
        <v>0</v>
      </c>
      <c r="L21" s="51">
        <v>39865</v>
      </c>
      <c r="M21" s="45">
        <v>0</v>
      </c>
      <c r="N21" s="51">
        <v>1240</v>
      </c>
      <c r="O21" s="106">
        <v>5330</v>
      </c>
      <c r="P21" s="133"/>
    </row>
    <row r="22" spans="1:16" ht="20.45" customHeight="1" x14ac:dyDescent="0.2">
      <c r="A22" s="93" t="s">
        <v>30</v>
      </c>
      <c r="B22" s="52">
        <v>3466</v>
      </c>
      <c r="C22" s="41">
        <v>56.5</v>
      </c>
      <c r="D22" s="42">
        <v>52.1</v>
      </c>
      <c r="E22" s="53">
        <v>803.53499999999997</v>
      </c>
      <c r="F22" s="65">
        <v>2.4500000000000002</v>
      </c>
      <c r="G22" s="53">
        <v>253.74800000000002</v>
      </c>
      <c r="H22" s="53">
        <v>110.036</v>
      </c>
      <c r="I22" s="55">
        <v>9.5765000000000011</v>
      </c>
      <c r="J22" s="56">
        <v>727</v>
      </c>
      <c r="K22" s="52">
        <v>2</v>
      </c>
      <c r="L22" s="56">
        <v>108470</v>
      </c>
      <c r="M22" s="52">
        <v>1430</v>
      </c>
      <c r="N22" s="56">
        <v>5137</v>
      </c>
      <c r="O22" s="105">
        <v>7852</v>
      </c>
      <c r="P22" s="133"/>
    </row>
    <row r="23" spans="1:16" ht="20.45" customHeight="1" x14ac:dyDescent="0.2">
      <c r="A23" s="92" t="s">
        <v>31</v>
      </c>
      <c r="B23" s="45">
        <v>8166</v>
      </c>
      <c r="C23" s="46">
        <v>89.5</v>
      </c>
      <c r="D23" s="47">
        <v>88</v>
      </c>
      <c r="E23" s="48">
        <v>2118.532999999999</v>
      </c>
      <c r="F23" s="64">
        <v>4.5150000000000006</v>
      </c>
      <c r="G23" s="48">
        <v>769.90104999999994</v>
      </c>
      <c r="H23" s="48">
        <v>142.5385</v>
      </c>
      <c r="I23" s="50">
        <v>38.62700000000001</v>
      </c>
      <c r="J23" s="51">
        <v>1864</v>
      </c>
      <c r="K23" s="45">
        <v>4</v>
      </c>
      <c r="L23" s="51">
        <v>265030</v>
      </c>
      <c r="M23" s="45">
        <v>2650</v>
      </c>
      <c r="N23" s="51">
        <v>8041</v>
      </c>
      <c r="O23" s="106">
        <v>24683</v>
      </c>
      <c r="P23" s="133"/>
    </row>
    <row r="24" spans="1:16" ht="20.45" customHeight="1" x14ac:dyDescent="0.2">
      <c r="A24" s="93" t="s">
        <v>32</v>
      </c>
      <c r="B24" s="52">
        <v>6692</v>
      </c>
      <c r="C24" s="41">
        <v>87</v>
      </c>
      <c r="D24" s="42">
        <v>84.2</v>
      </c>
      <c r="E24" s="53">
        <v>2162.9565000000002</v>
      </c>
      <c r="F24" s="65">
        <v>19.389000000000003</v>
      </c>
      <c r="G24" s="53">
        <v>942.29949999999997</v>
      </c>
      <c r="H24" s="53">
        <v>145.33800000000002</v>
      </c>
      <c r="I24" s="55">
        <v>71.442000000000007</v>
      </c>
      <c r="J24" s="56">
        <v>1647</v>
      </c>
      <c r="K24" s="52">
        <v>17</v>
      </c>
      <c r="L24" s="56">
        <v>214342</v>
      </c>
      <c r="M24" s="52">
        <v>14030</v>
      </c>
      <c r="N24" s="56">
        <v>8014</v>
      </c>
      <c r="O24" s="105">
        <v>25068</v>
      </c>
      <c r="P24" s="133"/>
    </row>
    <row r="25" spans="1:16" ht="20.45" customHeight="1" x14ac:dyDescent="0.2">
      <c r="A25" s="92" t="s">
        <v>33</v>
      </c>
      <c r="B25" s="45">
        <v>9250</v>
      </c>
      <c r="C25" s="46">
        <v>35.4</v>
      </c>
      <c r="D25" s="47">
        <v>34.6</v>
      </c>
      <c r="E25" s="48">
        <v>1174.4157699999998</v>
      </c>
      <c r="F25" s="64">
        <v>0.43300000000000005</v>
      </c>
      <c r="G25" s="48">
        <v>517.64250000000004</v>
      </c>
      <c r="H25" s="48">
        <v>109.1905</v>
      </c>
      <c r="I25" s="50">
        <v>8.2559999999999985</v>
      </c>
      <c r="J25" s="51">
        <v>868</v>
      </c>
      <c r="K25" s="45">
        <v>1</v>
      </c>
      <c r="L25" s="51">
        <v>100715</v>
      </c>
      <c r="M25" s="45">
        <v>400</v>
      </c>
      <c r="N25" s="51">
        <v>3650</v>
      </c>
      <c r="O25" s="106">
        <v>15695</v>
      </c>
      <c r="P25" s="133"/>
    </row>
    <row r="26" spans="1:16" ht="20.45" customHeight="1" x14ac:dyDescent="0.2">
      <c r="A26" s="93" t="s">
        <v>34</v>
      </c>
      <c r="B26" s="52">
        <v>3597</v>
      </c>
      <c r="C26" s="41">
        <v>33.299999999999997</v>
      </c>
      <c r="D26" s="42">
        <v>32.5</v>
      </c>
      <c r="E26" s="53">
        <v>781.03399999999988</v>
      </c>
      <c r="F26" s="65">
        <v>0</v>
      </c>
      <c r="G26" s="53">
        <v>351.64149999999995</v>
      </c>
      <c r="H26" s="53">
        <v>33.852499999999999</v>
      </c>
      <c r="I26" s="55">
        <v>6.9460000000000006</v>
      </c>
      <c r="J26" s="56">
        <v>600</v>
      </c>
      <c r="K26" s="52">
        <v>0</v>
      </c>
      <c r="L26" s="56">
        <v>64885</v>
      </c>
      <c r="M26" s="52">
        <v>0</v>
      </c>
      <c r="N26" s="56">
        <v>7046</v>
      </c>
      <c r="O26" s="105">
        <v>5526</v>
      </c>
      <c r="P26" s="133"/>
    </row>
    <row r="27" spans="1:16" ht="20.45" customHeight="1" x14ac:dyDescent="0.2">
      <c r="A27" s="92" t="s">
        <v>35</v>
      </c>
      <c r="B27" s="45">
        <v>2438</v>
      </c>
      <c r="C27" s="46">
        <v>27</v>
      </c>
      <c r="D27" s="47">
        <v>24.4</v>
      </c>
      <c r="E27" s="48">
        <v>743.33023000000003</v>
      </c>
      <c r="F27" s="64">
        <v>8.8999999999999996E-2</v>
      </c>
      <c r="G27" s="48">
        <v>268.71208999999993</v>
      </c>
      <c r="H27" s="48">
        <v>63.293499999999995</v>
      </c>
      <c r="I27" s="50">
        <v>0.629</v>
      </c>
      <c r="J27" s="51">
        <v>757</v>
      </c>
      <c r="K27" s="45">
        <v>0</v>
      </c>
      <c r="L27" s="51">
        <v>82330</v>
      </c>
      <c r="M27" s="45">
        <v>0</v>
      </c>
      <c r="N27" s="51">
        <v>5371</v>
      </c>
      <c r="O27" s="106">
        <v>5316</v>
      </c>
      <c r="P27" s="133"/>
    </row>
    <row r="28" spans="1:16" ht="20.45" customHeight="1" x14ac:dyDescent="0.2">
      <c r="A28" s="93" t="s">
        <v>36</v>
      </c>
      <c r="B28" s="52">
        <v>5473</v>
      </c>
      <c r="C28" s="41">
        <v>30.1</v>
      </c>
      <c r="D28" s="42">
        <v>30.1</v>
      </c>
      <c r="E28" s="53">
        <v>986.30383000000006</v>
      </c>
      <c r="F28" s="65">
        <v>2.9499999999999997</v>
      </c>
      <c r="G28" s="53">
        <v>346.52067999999997</v>
      </c>
      <c r="H28" s="53">
        <v>68.913000000000011</v>
      </c>
      <c r="I28" s="55">
        <v>19.157000000000004</v>
      </c>
      <c r="J28" s="56">
        <v>699</v>
      </c>
      <c r="K28" s="52">
        <v>2</v>
      </c>
      <c r="L28" s="56">
        <v>83350</v>
      </c>
      <c r="M28" s="52">
        <v>1260</v>
      </c>
      <c r="N28" s="56">
        <v>5742</v>
      </c>
      <c r="O28" s="105">
        <v>8782</v>
      </c>
      <c r="P28" s="133"/>
    </row>
    <row r="29" spans="1:16" ht="20.45" customHeight="1" x14ac:dyDescent="0.2">
      <c r="A29" s="92" t="s">
        <v>37</v>
      </c>
      <c r="B29" s="45">
        <v>4300</v>
      </c>
      <c r="C29" s="46">
        <v>54.3</v>
      </c>
      <c r="D29" s="47">
        <v>51.8</v>
      </c>
      <c r="E29" s="48">
        <v>928.72231999999997</v>
      </c>
      <c r="F29" s="64">
        <v>0.89200000000000002</v>
      </c>
      <c r="G29" s="48">
        <v>253.25399999999996</v>
      </c>
      <c r="H29" s="48">
        <v>69.283500000000004</v>
      </c>
      <c r="I29" s="50">
        <v>13.785000000000002</v>
      </c>
      <c r="J29" s="51">
        <v>885</v>
      </c>
      <c r="K29" s="45">
        <v>2</v>
      </c>
      <c r="L29" s="51">
        <v>117315</v>
      </c>
      <c r="M29" s="45">
        <v>1130</v>
      </c>
      <c r="N29" s="51">
        <v>3821</v>
      </c>
      <c r="O29" s="106">
        <v>8009</v>
      </c>
      <c r="P29" s="133"/>
    </row>
    <row r="30" spans="1:16" ht="20.45" customHeight="1" x14ac:dyDescent="0.2">
      <c r="A30" s="93" t="s">
        <v>38</v>
      </c>
      <c r="B30" s="52">
        <v>6643</v>
      </c>
      <c r="C30" s="41">
        <v>27.6</v>
      </c>
      <c r="D30" s="42">
        <v>25.2</v>
      </c>
      <c r="E30" s="53">
        <v>1126.1684999999998</v>
      </c>
      <c r="F30" s="65">
        <v>5.39</v>
      </c>
      <c r="G30" s="53">
        <v>544.55038000000002</v>
      </c>
      <c r="H30" s="53">
        <v>85.9512</v>
      </c>
      <c r="I30" s="55">
        <v>49.082500000000003</v>
      </c>
      <c r="J30" s="56">
        <v>1201</v>
      </c>
      <c r="K30" s="52">
        <v>6</v>
      </c>
      <c r="L30" s="56">
        <v>139090</v>
      </c>
      <c r="M30" s="52">
        <v>3430</v>
      </c>
      <c r="N30" s="56">
        <v>4357</v>
      </c>
      <c r="O30" s="105">
        <v>16175</v>
      </c>
      <c r="P30" s="133"/>
    </row>
    <row r="31" spans="1:16" ht="20.45" customHeight="1" thickBot="1" x14ac:dyDescent="0.25">
      <c r="A31" s="92" t="s">
        <v>39</v>
      </c>
      <c r="B31" s="45">
        <v>3256</v>
      </c>
      <c r="C31" s="46">
        <v>22.8</v>
      </c>
      <c r="D31" s="47">
        <v>22.8</v>
      </c>
      <c r="E31" s="48">
        <v>775.28897000000006</v>
      </c>
      <c r="F31" s="64">
        <v>0.15</v>
      </c>
      <c r="G31" s="48">
        <v>356.62378999999999</v>
      </c>
      <c r="H31" s="48">
        <v>56.220040000000012</v>
      </c>
      <c r="I31" s="50">
        <v>1.5090000000000001</v>
      </c>
      <c r="J31" s="51">
        <v>685</v>
      </c>
      <c r="K31" s="45">
        <v>0</v>
      </c>
      <c r="L31" s="51">
        <v>89410</v>
      </c>
      <c r="M31" s="45">
        <v>0</v>
      </c>
      <c r="N31" s="51">
        <v>2728</v>
      </c>
      <c r="O31" s="106">
        <v>7384</v>
      </c>
      <c r="P31" s="133"/>
    </row>
    <row r="32" spans="1:16" ht="22.5" customHeight="1" thickBot="1" x14ac:dyDescent="0.25">
      <c r="A32" s="94" t="s">
        <v>40</v>
      </c>
      <c r="B32" s="57">
        <f t="shared" ref="B32:O32" si="1">SUM(B20:B31)</f>
        <v>59199</v>
      </c>
      <c r="C32" s="57">
        <f t="shared" si="1"/>
        <v>480.40000000000009</v>
      </c>
      <c r="D32" s="57">
        <f t="shared" si="1"/>
        <v>462.00000000000006</v>
      </c>
      <c r="E32" s="100">
        <f t="shared" si="1"/>
        <v>12969.127219999998</v>
      </c>
      <c r="F32" s="100">
        <f t="shared" si="1"/>
        <v>36.693999999999996</v>
      </c>
      <c r="G32" s="100">
        <f t="shared" si="1"/>
        <v>4901.5907899999993</v>
      </c>
      <c r="H32" s="100">
        <f t="shared" si="1"/>
        <v>972.98924</v>
      </c>
      <c r="I32" s="100">
        <f t="shared" si="1"/>
        <v>226.68600000000001</v>
      </c>
      <c r="J32" s="57">
        <f t="shared" ref="J32:L32" si="2">SUM(J20:J31)</f>
        <v>10774</v>
      </c>
      <c r="K32" s="57">
        <f t="shared" si="2"/>
        <v>34</v>
      </c>
      <c r="L32" s="57">
        <f t="shared" si="2"/>
        <v>1337257</v>
      </c>
      <c r="M32" s="57">
        <f t="shared" si="1"/>
        <v>24330</v>
      </c>
      <c r="N32" s="57">
        <f t="shared" si="1"/>
        <v>55867</v>
      </c>
      <c r="O32" s="107">
        <f t="shared" si="1"/>
        <v>136400</v>
      </c>
      <c r="P32" s="133"/>
    </row>
    <row r="33" spans="1:16" ht="21.75" thickBot="1" x14ac:dyDescent="0.25">
      <c r="A33" s="96" t="s">
        <v>41</v>
      </c>
      <c r="B33" s="97">
        <f t="shared" ref="B33:O33" si="3">SUM(B19,B32)</f>
        <v>116794</v>
      </c>
      <c r="C33" s="97">
        <f t="shared" si="3"/>
        <v>1098</v>
      </c>
      <c r="D33" s="97">
        <f t="shared" si="3"/>
        <v>1069</v>
      </c>
      <c r="E33" s="101">
        <f t="shared" si="3"/>
        <v>26737.20062</v>
      </c>
      <c r="F33" s="101">
        <f t="shared" si="3"/>
        <v>146.57419999999999</v>
      </c>
      <c r="G33" s="101">
        <f t="shared" si="3"/>
        <v>11012.387289999999</v>
      </c>
      <c r="H33" s="101">
        <f t="shared" si="3"/>
        <v>2318.5307899999998</v>
      </c>
      <c r="I33" s="101">
        <f t="shared" si="3"/>
        <v>632.61</v>
      </c>
      <c r="J33" s="97">
        <f t="shared" ref="J33:L33" si="4">SUM(J19,J32)</f>
        <v>25283</v>
      </c>
      <c r="K33" s="97">
        <f t="shared" si="4"/>
        <v>144</v>
      </c>
      <c r="L33" s="97">
        <f t="shared" si="4"/>
        <v>3122892</v>
      </c>
      <c r="M33" s="97">
        <f t="shared" si="3"/>
        <v>105470</v>
      </c>
      <c r="N33" s="97">
        <f t="shared" si="3"/>
        <v>104098</v>
      </c>
      <c r="O33" s="109">
        <f t="shared" si="3"/>
        <v>316061</v>
      </c>
      <c r="P33" s="134"/>
    </row>
    <row r="34" spans="1:16" x14ac:dyDescent="0.2">
      <c r="E34" s="98"/>
      <c r="N34" s="99"/>
    </row>
    <row r="35" spans="1:16" x14ac:dyDescent="0.2">
      <c r="O35" s="99"/>
    </row>
    <row r="36" spans="1:16" x14ac:dyDescent="0.2">
      <c r="J36" s="99"/>
      <c r="K36" s="99"/>
      <c r="L36" s="99"/>
      <c r="M36" s="99"/>
    </row>
    <row r="37" spans="1:16" x14ac:dyDescent="0.2">
      <c r="J37" s="99"/>
      <c r="K37" s="99"/>
      <c r="L37" s="99"/>
      <c r="M37" s="99"/>
      <c r="N37" s="99"/>
    </row>
  </sheetData>
  <mergeCells count="11">
    <mergeCell ref="P1:P33"/>
    <mergeCell ref="C10:D10"/>
    <mergeCell ref="B2:B3"/>
    <mergeCell ref="A1:O1"/>
    <mergeCell ref="E2:F2"/>
    <mergeCell ref="G2:I2"/>
    <mergeCell ref="J2:K2"/>
    <mergeCell ref="L2:M2"/>
    <mergeCell ref="N2:O2"/>
    <mergeCell ref="A2:A3"/>
    <mergeCell ref="C2:D2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rightToLeft="1" view="pageBreakPreview" zoomScale="70" zoomScaleNormal="60" zoomScaleSheetLayoutView="70" workbookViewId="0">
      <selection activeCell="A4" sqref="A4:A33"/>
    </sheetView>
  </sheetViews>
  <sheetFormatPr defaultRowHeight="14.25" x14ac:dyDescent="0.2"/>
  <cols>
    <col min="1" max="1" width="10.125" customWidth="1"/>
    <col min="3" max="3" width="8.25" customWidth="1"/>
    <col min="5" max="5" width="10.25" customWidth="1"/>
    <col min="6" max="6" width="7.375" customWidth="1"/>
    <col min="7" max="7" width="5.625" customWidth="1"/>
    <col min="8" max="8" width="7.625" customWidth="1"/>
    <col min="9" max="9" width="7.25" customWidth="1"/>
    <col min="10" max="10" width="6.5" customWidth="1"/>
    <col min="13" max="13" width="7" customWidth="1"/>
    <col min="14" max="14" width="8.5" customWidth="1"/>
    <col min="15" max="15" width="7.75" customWidth="1"/>
    <col min="16" max="16" width="7.875" customWidth="1"/>
    <col min="17" max="17" width="7.625" customWidth="1"/>
    <col min="18" max="18" width="9.125" customWidth="1"/>
    <col min="19" max="19" width="7.25" customWidth="1"/>
    <col min="20" max="20" width="10.25" customWidth="1"/>
    <col min="21" max="21" width="4.625" customWidth="1"/>
  </cols>
  <sheetData>
    <row r="1" spans="1:21" ht="21" customHeight="1" thickBot="1" x14ac:dyDescent="0.25">
      <c r="A1" s="183" t="s">
        <v>74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32" t="s">
        <v>71</v>
      </c>
    </row>
    <row r="2" spans="1:21" ht="22.5" x14ac:dyDescent="0.2">
      <c r="A2" s="168"/>
      <c r="B2" s="177" t="s">
        <v>42</v>
      </c>
      <c r="C2" s="178"/>
      <c r="D2" s="149" t="s">
        <v>43</v>
      </c>
      <c r="E2" s="185" t="s">
        <v>44</v>
      </c>
      <c r="F2" s="151" t="s">
        <v>45</v>
      </c>
      <c r="G2" s="152"/>
      <c r="H2" s="152"/>
      <c r="I2" s="152"/>
      <c r="J2" s="153"/>
      <c r="K2" s="151" t="s">
        <v>46</v>
      </c>
      <c r="L2" s="152"/>
      <c r="M2" s="153"/>
      <c r="N2" s="151" t="s">
        <v>72</v>
      </c>
      <c r="O2" s="152"/>
      <c r="P2" s="152"/>
      <c r="Q2" s="152"/>
      <c r="R2" s="152"/>
      <c r="S2" s="152"/>
      <c r="T2" s="174"/>
      <c r="U2" s="133"/>
    </row>
    <row r="3" spans="1:21" ht="32.25" customHeight="1" thickBot="1" x14ac:dyDescent="0.25">
      <c r="A3" s="168"/>
      <c r="B3" s="179" t="s">
        <v>47</v>
      </c>
      <c r="C3" s="181" t="s">
        <v>48</v>
      </c>
      <c r="D3" s="149"/>
      <c r="E3" s="185"/>
      <c r="F3" s="162" t="s">
        <v>49</v>
      </c>
      <c r="G3" s="164" t="s">
        <v>50</v>
      </c>
      <c r="H3" s="166" t="s">
        <v>51</v>
      </c>
      <c r="I3" s="158" t="s">
        <v>52</v>
      </c>
      <c r="J3" s="160" t="s">
        <v>53</v>
      </c>
      <c r="K3" s="154" t="s">
        <v>54</v>
      </c>
      <c r="L3" s="155"/>
      <c r="M3" s="160" t="s">
        <v>55</v>
      </c>
      <c r="N3" s="164" t="s">
        <v>56</v>
      </c>
      <c r="O3" s="169" t="s">
        <v>57</v>
      </c>
      <c r="P3" s="169" t="s">
        <v>58</v>
      </c>
      <c r="Q3" s="169" t="s">
        <v>59</v>
      </c>
      <c r="R3" s="169" t="s">
        <v>60</v>
      </c>
      <c r="S3" s="171" t="s">
        <v>61</v>
      </c>
      <c r="T3" s="156" t="s">
        <v>53</v>
      </c>
      <c r="U3" s="133"/>
    </row>
    <row r="4" spans="1:21" ht="23.25" thickBot="1" x14ac:dyDescent="0.25">
      <c r="A4" s="82" t="s">
        <v>62</v>
      </c>
      <c r="B4" s="180"/>
      <c r="C4" s="182"/>
      <c r="D4" s="150"/>
      <c r="E4" s="186"/>
      <c r="F4" s="163"/>
      <c r="G4" s="165"/>
      <c r="H4" s="167"/>
      <c r="I4" s="159"/>
      <c r="J4" s="161"/>
      <c r="K4" s="71" t="s">
        <v>63</v>
      </c>
      <c r="L4" s="72" t="s">
        <v>64</v>
      </c>
      <c r="M4" s="173"/>
      <c r="N4" s="175"/>
      <c r="O4" s="170"/>
      <c r="P4" s="170"/>
      <c r="Q4" s="170"/>
      <c r="R4" s="170"/>
      <c r="S4" s="172"/>
      <c r="T4" s="157"/>
      <c r="U4" s="133"/>
    </row>
    <row r="5" spans="1:21" ht="19.350000000000001" customHeight="1" x14ac:dyDescent="0.2">
      <c r="A5" s="83" t="s">
        <v>14</v>
      </c>
      <c r="B5" s="18"/>
      <c r="C5" s="125">
        <v>1</v>
      </c>
      <c r="D5" s="18">
        <v>3</v>
      </c>
      <c r="E5" s="77">
        <v>83</v>
      </c>
      <c r="F5" s="18">
        <v>1</v>
      </c>
      <c r="G5" s="17">
        <v>3</v>
      </c>
      <c r="H5" s="17">
        <v>2</v>
      </c>
      <c r="I5" s="17">
        <v>10</v>
      </c>
      <c r="J5" s="17">
        <f>SUM(F5:I5)</f>
        <v>16</v>
      </c>
      <c r="K5" s="118">
        <v>17576</v>
      </c>
      <c r="L5" s="121">
        <v>16876</v>
      </c>
      <c r="M5" s="28">
        <v>565</v>
      </c>
      <c r="N5" s="112">
        <v>29069</v>
      </c>
      <c r="O5" s="113">
        <v>1030</v>
      </c>
      <c r="P5" s="19">
        <v>618</v>
      </c>
      <c r="Q5" s="19">
        <v>318</v>
      </c>
      <c r="R5" s="113">
        <v>3703</v>
      </c>
      <c r="S5" s="19">
        <v>279</v>
      </c>
      <c r="T5" s="113">
        <v>35017</v>
      </c>
      <c r="U5" s="133"/>
    </row>
    <row r="6" spans="1:21" ht="19.350000000000001" customHeight="1" x14ac:dyDescent="0.2">
      <c r="A6" s="84" t="s">
        <v>15</v>
      </c>
      <c r="B6" s="7"/>
      <c r="C6" s="126"/>
      <c r="D6" s="7">
        <v>1</v>
      </c>
      <c r="E6" s="35">
        <v>52</v>
      </c>
      <c r="F6" s="7">
        <v>0</v>
      </c>
      <c r="G6" s="6">
        <v>3</v>
      </c>
      <c r="H6" s="6">
        <v>4</v>
      </c>
      <c r="I6" s="6">
        <v>3</v>
      </c>
      <c r="J6" s="6">
        <f t="shared" ref="J6:J19" si="0">SUM(F6:I6)</f>
        <v>10</v>
      </c>
      <c r="K6" s="119">
        <v>4071</v>
      </c>
      <c r="L6" s="122">
        <v>13271</v>
      </c>
      <c r="M6" s="29">
        <v>366</v>
      </c>
      <c r="N6" s="114">
        <v>15314</v>
      </c>
      <c r="O6" s="8">
        <v>499</v>
      </c>
      <c r="P6" s="8">
        <v>404</v>
      </c>
      <c r="Q6" s="8">
        <v>63</v>
      </c>
      <c r="R6" s="115">
        <v>1288</v>
      </c>
      <c r="S6" s="8">
        <v>140</v>
      </c>
      <c r="T6" s="115">
        <v>17708</v>
      </c>
      <c r="U6" s="133"/>
    </row>
    <row r="7" spans="1:21" ht="19.350000000000001" customHeight="1" x14ac:dyDescent="0.2">
      <c r="A7" s="85" t="s">
        <v>16</v>
      </c>
      <c r="B7" s="10"/>
      <c r="C7" s="127"/>
      <c r="D7" s="10">
        <v>1</v>
      </c>
      <c r="E7" s="32">
        <v>51</v>
      </c>
      <c r="F7" s="10">
        <v>2</v>
      </c>
      <c r="G7" s="9">
        <v>0</v>
      </c>
      <c r="H7" s="9">
        <v>4</v>
      </c>
      <c r="I7" s="9">
        <v>5</v>
      </c>
      <c r="J7" s="9">
        <f t="shared" si="0"/>
        <v>11</v>
      </c>
      <c r="K7" s="120">
        <v>5944</v>
      </c>
      <c r="L7" s="123">
        <v>15106</v>
      </c>
      <c r="M7" s="32">
        <v>496</v>
      </c>
      <c r="N7" s="116">
        <v>18252</v>
      </c>
      <c r="O7" s="11">
        <v>590</v>
      </c>
      <c r="P7" s="11">
        <v>476</v>
      </c>
      <c r="Q7" s="11">
        <v>93</v>
      </c>
      <c r="R7" s="117">
        <v>1986</v>
      </c>
      <c r="S7" s="11">
        <v>149</v>
      </c>
      <c r="T7" s="117">
        <v>21546</v>
      </c>
      <c r="U7" s="133"/>
    </row>
    <row r="8" spans="1:21" ht="19.350000000000001" customHeight="1" x14ac:dyDescent="0.2">
      <c r="A8" s="86" t="s">
        <v>17</v>
      </c>
      <c r="B8" s="7"/>
      <c r="C8" s="126"/>
      <c r="D8" s="7">
        <v>1</v>
      </c>
      <c r="E8" s="29">
        <v>110</v>
      </c>
      <c r="F8" s="7">
        <v>3</v>
      </c>
      <c r="G8" s="6">
        <v>7</v>
      </c>
      <c r="H8" s="6">
        <v>6</v>
      </c>
      <c r="I8" s="6">
        <v>6</v>
      </c>
      <c r="J8" s="6">
        <f t="shared" si="0"/>
        <v>22</v>
      </c>
      <c r="K8" s="119">
        <v>18749</v>
      </c>
      <c r="L8" s="122">
        <v>12946</v>
      </c>
      <c r="M8" s="29">
        <v>848</v>
      </c>
      <c r="N8" s="114">
        <v>27377</v>
      </c>
      <c r="O8" s="8">
        <v>738</v>
      </c>
      <c r="P8" s="8">
        <v>707</v>
      </c>
      <c r="Q8" s="8">
        <v>389</v>
      </c>
      <c r="R8" s="115">
        <v>3104</v>
      </c>
      <c r="S8" s="8">
        <v>228</v>
      </c>
      <c r="T8" s="115">
        <v>32543</v>
      </c>
      <c r="U8" s="133"/>
    </row>
    <row r="9" spans="1:21" ht="19.350000000000001" customHeight="1" x14ac:dyDescent="0.2">
      <c r="A9" s="85" t="s">
        <v>18</v>
      </c>
      <c r="B9" s="10"/>
      <c r="C9" s="127">
        <v>1</v>
      </c>
      <c r="D9" s="10">
        <v>2</v>
      </c>
      <c r="E9" s="32">
        <v>26</v>
      </c>
      <c r="F9" s="10">
        <v>1</v>
      </c>
      <c r="G9" s="9">
        <v>0</v>
      </c>
      <c r="H9" s="9">
        <v>4</v>
      </c>
      <c r="I9" s="9">
        <v>5</v>
      </c>
      <c r="J9" s="9">
        <f t="shared" si="0"/>
        <v>10</v>
      </c>
      <c r="K9" s="120">
        <v>9082</v>
      </c>
      <c r="L9" s="123">
        <v>13234</v>
      </c>
      <c r="M9" s="32">
        <v>403</v>
      </c>
      <c r="N9" s="116">
        <v>19134</v>
      </c>
      <c r="O9" s="11">
        <v>523</v>
      </c>
      <c r="P9" s="11">
        <v>533</v>
      </c>
      <c r="Q9" s="11">
        <v>94</v>
      </c>
      <c r="R9" s="117">
        <v>2301</v>
      </c>
      <c r="S9" s="11">
        <v>134</v>
      </c>
      <c r="T9" s="117">
        <v>22719</v>
      </c>
      <c r="U9" s="133"/>
    </row>
    <row r="10" spans="1:21" ht="19.350000000000001" customHeight="1" x14ac:dyDescent="0.2">
      <c r="A10" s="86" t="s">
        <v>19</v>
      </c>
      <c r="B10" s="7"/>
      <c r="C10" s="126"/>
      <c r="D10" s="7">
        <v>1</v>
      </c>
      <c r="E10" s="29">
        <v>63</v>
      </c>
      <c r="F10" s="7">
        <v>0</v>
      </c>
      <c r="G10" s="6">
        <v>0</v>
      </c>
      <c r="H10" s="6">
        <v>4</v>
      </c>
      <c r="I10" s="6">
        <v>1</v>
      </c>
      <c r="J10" s="6">
        <f t="shared" si="0"/>
        <v>5</v>
      </c>
      <c r="K10" s="119">
        <v>2040</v>
      </c>
      <c r="L10" s="122">
        <v>13377</v>
      </c>
      <c r="M10" s="29">
        <v>278</v>
      </c>
      <c r="N10" s="114">
        <v>14153</v>
      </c>
      <c r="O10" s="8">
        <v>444</v>
      </c>
      <c r="P10" s="8">
        <v>332</v>
      </c>
      <c r="Q10" s="8">
        <v>36</v>
      </c>
      <c r="R10" s="8">
        <v>642</v>
      </c>
      <c r="S10" s="8">
        <v>88</v>
      </c>
      <c r="T10" s="115">
        <v>15695</v>
      </c>
      <c r="U10" s="133"/>
    </row>
    <row r="11" spans="1:21" ht="19.350000000000001" customHeight="1" x14ac:dyDescent="0.2">
      <c r="A11" s="85" t="s">
        <v>68</v>
      </c>
      <c r="B11" s="10"/>
      <c r="C11" s="127"/>
      <c r="D11" s="10">
        <v>1</v>
      </c>
      <c r="E11" s="32">
        <v>54</v>
      </c>
      <c r="F11" s="102">
        <v>0</v>
      </c>
      <c r="G11" s="103">
        <v>0</v>
      </c>
      <c r="H11" s="103">
        <v>3</v>
      </c>
      <c r="I11" s="103">
        <v>1</v>
      </c>
      <c r="J11" s="103">
        <f t="shared" si="0"/>
        <v>4</v>
      </c>
      <c r="K11" s="120">
        <v>1521</v>
      </c>
      <c r="L11" s="123">
        <v>13532</v>
      </c>
      <c r="M11" s="32">
        <v>296</v>
      </c>
      <c r="N11" s="116">
        <v>13269</v>
      </c>
      <c r="O11" s="11">
        <v>522</v>
      </c>
      <c r="P11" s="11">
        <v>458</v>
      </c>
      <c r="Q11" s="11">
        <v>50</v>
      </c>
      <c r="R11" s="11">
        <v>950</v>
      </c>
      <c r="S11" s="11">
        <v>100</v>
      </c>
      <c r="T11" s="117">
        <v>15349</v>
      </c>
      <c r="U11" s="133"/>
    </row>
    <row r="12" spans="1:21" ht="19.350000000000001" customHeight="1" x14ac:dyDescent="0.2">
      <c r="A12" s="86" t="s">
        <v>20</v>
      </c>
      <c r="B12" s="7"/>
      <c r="C12" s="126">
        <v>3</v>
      </c>
      <c r="D12" s="7">
        <v>4</v>
      </c>
      <c r="E12" s="29">
        <v>154</v>
      </c>
      <c r="F12" s="7">
        <v>0</v>
      </c>
      <c r="G12" s="6">
        <v>3</v>
      </c>
      <c r="H12" s="6">
        <v>6</v>
      </c>
      <c r="I12" s="6">
        <v>8</v>
      </c>
      <c r="J12" s="6">
        <f t="shared" si="0"/>
        <v>17</v>
      </c>
      <c r="K12" s="119">
        <v>19111</v>
      </c>
      <c r="L12" s="122">
        <v>11584</v>
      </c>
      <c r="M12" s="29">
        <v>281</v>
      </c>
      <c r="N12" s="114">
        <v>25847</v>
      </c>
      <c r="O12" s="115">
        <v>1017</v>
      </c>
      <c r="P12" s="8">
        <v>236</v>
      </c>
      <c r="Q12" s="8">
        <v>87</v>
      </c>
      <c r="R12" s="115">
        <v>3477</v>
      </c>
      <c r="S12" s="8">
        <v>312</v>
      </c>
      <c r="T12" s="115">
        <v>30976</v>
      </c>
      <c r="U12" s="133"/>
    </row>
    <row r="13" spans="1:21" ht="19.350000000000001" customHeight="1" x14ac:dyDescent="0.2">
      <c r="A13" s="85" t="s">
        <v>21</v>
      </c>
      <c r="B13" s="10"/>
      <c r="C13" s="127">
        <v>3</v>
      </c>
      <c r="D13" s="10">
        <v>3</v>
      </c>
      <c r="E13" s="32">
        <v>168</v>
      </c>
      <c r="F13" s="102">
        <v>2</v>
      </c>
      <c r="G13" s="103">
        <v>13</v>
      </c>
      <c r="H13" s="103">
        <v>12</v>
      </c>
      <c r="I13" s="103">
        <v>15</v>
      </c>
      <c r="J13" s="103">
        <f t="shared" si="0"/>
        <v>42</v>
      </c>
      <c r="K13" s="120">
        <v>111986</v>
      </c>
      <c r="L13" s="123">
        <v>29318</v>
      </c>
      <c r="M13" s="124">
        <v>1203</v>
      </c>
      <c r="N13" s="116">
        <v>117330</v>
      </c>
      <c r="O13" s="117">
        <v>3847</v>
      </c>
      <c r="P13" s="117">
        <v>1285</v>
      </c>
      <c r="Q13" s="117">
        <v>1144</v>
      </c>
      <c r="R13" s="117">
        <v>18253</v>
      </c>
      <c r="S13" s="11">
        <v>648</v>
      </c>
      <c r="T13" s="117">
        <v>142507</v>
      </c>
      <c r="U13" s="133"/>
    </row>
    <row r="14" spans="1:21" ht="19.350000000000001" customHeight="1" x14ac:dyDescent="0.2">
      <c r="A14" s="86" t="s">
        <v>22</v>
      </c>
      <c r="B14" s="7"/>
      <c r="C14" s="126">
        <v>1</v>
      </c>
      <c r="D14" s="7">
        <v>2</v>
      </c>
      <c r="E14" s="29">
        <v>140</v>
      </c>
      <c r="F14" s="7">
        <v>1</v>
      </c>
      <c r="G14" s="6">
        <v>1</v>
      </c>
      <c r="H14" s="6">
        <v>5</v>
      </c>
      <c r="I14" s="6">
        <v>4</v>
      </c>
      <c r="J14" s="6">
        <f t="shared" si="0"/>
        <v>11</v>
      </c>
      <c r="K14" s="119">
        <v>4016</v>
      </c>
      <c r="L14" s="122">
        <v>16908</v>
      </c>
      <c r="M14" s="29">
        <v>353</v>
      </c>
      <c r="N14" s="114">
        <v>19051</v>
      </c>
      <c r="O14" s="8">
        <v>766</v>
      </c>
      <c r="P14" s="8">
        <v>374</v>
      </c>
      <c r="Q14" s="8">
        <v>81</v>
      </c>
      <c r="R14" s="8">
        <v>827</v>
      </c>
      <c r="S14" s="8">
        <v>178</v>
      </c>
      <c r="T14" s="115">
        <v>21277</v>
      </c>
      <c r="U14" s="133"/>
    </row>
    <row r="15" spans="1:21" ht="19.350000000000001" customHeight="1" x14ac:dyDescent="0.2">
      <c r="A15" s="85" t="s">
        <v>23</v>
      </c>
      <c r="B15" s="10">
        <v>1</v>
      </c>
      <c r="C15" s="127">
        <v>2</v>
      </c>
      <c r="D15" s="10">
        <v>3</v>
      </c>
      <c r="E15" s="32">
        <v>208</v>
      </c>
      <c r="F15" s="10">
        <v>2</v>
      </c>
      <c r="G15" s="9">
        <v>4</v>
      </c>
      <c r="H15" s="9">
        <v>6</v>
      </c>
      <c r="I15" s="9">
        <v>12</v>
      </c>
      <c r="J15" s="9">
        <f t="shared" si="0"/>
        <v>24</v>
      </c>
      <c r="K15" s="120">
        <v>40940</v>
      </c>
      <c r="L15" s="123">
        <v>33445</v>
      </c>
      <c r="M15" s="124">
        <v>1127</v>
      </c>
      <c r="N15" s="116">
        <v>64272</v>
      </c>
      <c r="O15" s="117">
        <v>2296</v>
      </c>
      <c r="P15" s="11">
        <v>924</v>
      </c>
      <c r="Q15" s="11">
        <v>287</v>
      </c>
      <c r="R15" s="117">
        <v>7218</v>
      </c>
      <c r="S15" s="11">
        <v>515</v>
      </c>
      <c r="T15" s="117">
        <v>75512</v>
      </c>
      <c r="U15" s="133"/>
    </row>
    <row r="16" spans="1:21" ht="19.350000000000001" customHeight="1" x14ac:dyDescent="0.2">
      <c r="A16" s="86" t="s">
        <v>24</v>
      </c>
      <c r="B16" s="7">
        <v>1</v>
      </c>
      <c r="C16" s="126"/>
      <c r="D16" s="7">
        <v>2</v>
      </c>
      <c r="E16" s="29">
        <v>59</v>
      </c>
      <c r="F16" s="7">
        <v>1</v>
      </c>
      <c r="G16" s="6">
        <v>7</v>
      </c>
      <c r="H16" s="6">
        <v>9</v>
      </c>
      <c r="I16" s="6">
        <v>11</v>
      </c>
      <c r="J16" s="6">
        <f t="shared" si="0"/>
        <v>28</v>
      </c>
      <c r="K16" s="119">
        <v>48284</v>
      </c>
      <c r="L16" s="122">
        <v>26558</v>
      </c>
      <c r="M16" s="29">
        <v>506</v>
      </c>
      <c r="N16" s="114">
        <v>63101</v>
      </c>
      <c r="O16" s="115">
        <v>1821</v>
      </c>
      <c r="P16" s="8">
        <v>570</v>
      </c>
      <c r="Q16" s="8">
        <v>456</v>
      </c>
      <c r="R16" s="115">
        <v>9025</v>
      </c>
      <c r="S16" s="8">
        <v>375</v>
      </c>
      <c r="T16" s="115">
        <v>75348</v>
      </c>
      <c r="U16" s="133"/>
    </row>
    <row r="17" spans="1:21" ht="19.350000000000001" customHeight="1" x14ac:dyDescent="0.2">
      <c r="A17" s="85" t="s">
        <v>25</v>
      </c>
      <c r="B17" s="10"/>
      <c r="C17" s="127">
        <v>2</v>
      </c>
      <c r="D17" s="10">
        <v>2</v>
      </c>
      <c r="E17" s="32">
        <v>93</v>
      </c>
      <c r="F17" s="10">
        <v>0</v>
      </c>
      <c r="G17" s="9">
        <v>1</v>
      </c>
      <c r="H17" s="9">
        <v>5</v>
      </c>
      <c r="I17" s="9">
        <v>3</v>
      </c>
      <c r="J17" s="9">
        <f t="shared" si="0"/>
        <v>9</v>
      </c>
      <c r="K17" s="120">
        <v>4416</v>
      </c>
      <c r="L17" s="123">
        <v>9673</v>
      </c>
      <c r="M17" s="32">
        <v>91</v>
      </c>
      <c r="N17" s="116">
        <v>12395</v>
      </c>
      <c r="O17" s="11">
        <v>526</v>
      </c>
      <c r="P17" s="11">
        <v>170</v>
      </c>
      <c r="Q17" s="11">
        <v>49</v>
      </c>
      <c r="R17" s="11">
        <v>876</v>
      </c>
      <c r="S17" s="11">
        <v>164</v>
      </c>
      <c r="T17" s="117">
        <v>14180</v>
      </c>
      <c r="U17" s="133"/>
    </row>
    <row r="18" spans="1:21" ht="19.350000000000001" customHeight="1" x14ac:dyDescent="0.2">
      <c r="A18" s="86" t="s">
        <v>65</v>
      </c>
      <c r="B18" s="7"/>
      <c r="C18" s="126">
        <v>1</v>
      </c>
      <c r="D18" s="7">
        <v>2</v>
      </c>
      <c r="E18" s="29">
        <v>72</v>
      </c>
      <c r="F18" s="7">
        <v>0</v>
      </c>
      <c r="G18" s="6">
        <v>1</v>
      </c>
      <c r="H18" s="6">
        <v>4</v>
      </c>
      <c r="I18" s="6">
        <v>9</v>
      </c>
      <c r="J18" s="6">
        <f t="shared" si="0"/>
        <v>14</v>
      </c>
      <c r="K18" s="119">
        <v>38068</v>
      </c>
      <c r="L18" s="122">
        <v>8572</v>
      </c>
      <c r="M18" s="29">
        <v>513</v>
      </c>
      <c r="N18" s="114">
        <v>41103</v>
      </c>
      <c r="O18" s="115">
        <v>2007</v>
      </c>
      <c r="P18" s="8">
        <v>553</v>
      </c>
      <c r="Q18" s="8">
        <v>110</v>
      </c>
      <c r="R18" s="115">
        <v>2550</v>
      </c>
      <c r="S18" s="8">
        <v>830</v>
      </c>
      <c r="T18" s="115">
        <v>47153</v>
      </c>
      <c r="U18" s="133"/>
    </row>
    <row r="19" spans="1:21" ht="19.350000000000001" customHeight="1" thickBot="1" x14ac:dyDescent="0.25">
      <c r="A19" s="85" t="s">
        <v>26</v>
      </c>
      <c r="B19" s="10">
        <v>2</v>
      </c>
      <c r="C19" s="128">
        <v>2</v>
      </c>
      <c r="D19" s="10">
        <v>6</v>
      </c>
      <c r="E19" s="32">
        <v>296</v>
      </c>
      <c r="F19" s="10">
        <v>5</v>
      </c>
      <c r="G19" s="9">
        <v>6</v>
      </c>
      <c r="H19" s="9">
        <v>10</v>
      </c>
      <c r="I19" s="9">
        <v>22</v>
      </c>
      <c r="J19" s="9">
        <f t="shared" si="0"/>
        <v>43</v>
      </c>
      <c r="K19" s="120">
        <v>121055</v>
      </c>
      <c r="L19" s="123">
        <v>51794</v>
      </c>
      <c r="M19" s="124">
        <v>2297</v>
      </c>
      <c r="N19" s="116">
        <v>147676</v>
      </c>
      <c r="O19" s="117">
        <v>4663</v>
      </c>
      <c r="P19" s="117">
        <v>1919</v>
      </c>
      <c r="Q19" s="117">
        <v>1213</v>
      </c>
      <c r="R19" s="117">
        <v>18769</v>
      </c>
      <c r="S19" s="11">
        <v>906</v>
      </c>
      <c r="T19" s="117">
        <v>175146</v>
      </c>
      <c r="U19" s="133"/>
    </row>
    <row r="20" spans="1:21" ht="35.1" customHeight="1" thickTop="1" thickBot="1" x14ac:dyDescent="0.25">
      <c r="A20" s="87" t="s">
        <v>66</v>
      </c>
      <c r="B20" s="74">
        <f t="shared" ref="B20:S20" si="1">SUM(B5:B19)</f>
        <v>4</v>
      </c>
      <c r="C20" s="131">
        <f t="shared" si="1"/>
        <v>16</v>
      </c>
      <c r="D20" s="129">
        <f t="shared" si="1"/>
        <v>34</v>
      </c>
      <c r="E20" s="130">
        <f t="shared" si="1"/>
        <v>1629</v>
      </c>
      <c r="F20" s="76">
        <f t="shared" si="1"/>
        <v>18</v>
      </c>
      <c r="G20" s="76">
        <f t="shared" si="1"/>
        <v>49</v>
      </c>
      <c r="H20" s="76">
        <f t="shared" si="1"/>
        <v>84</v>
      </c>
      <c r="I20" s="76">
        <f t="shared" si="1"/>
        <v>115</v>
      </c>
      <c r="J20" s="76">
        <f>SUM(J5:J19)</f>
        <v>266</v>
      </c>
      <c r="K20" s="76">
        <f t="shared" si="1"/>
        <v>446859</v>
      </c>
      <c r="L20" s="76">
        <f t="shared" si="1"/>
        <v>286194</v>
      </c>
      <c r="M20" s="76">
        <f t="shared" si="1"/>
        <v>9623</v>
      </c>
      <c r="N20" s="76">
        <f t="shared" si="1"/>
        <v>627343</v>
      </c>
      <c r="O20" s="76">
        <f t="shared" si="1"/>
        <v>21289</v>
      </c>
      <c r="P20" s="76">
        <f t="shared" si="1"/>
        <v>9559</v>
      </c>
      <c r="Q20" s="76">
        <f t="shared" si="1"/>
        <v>4470</v>
      </c>
      <c r="R20" s="76">
        <f t="shared" si="1"/>
        <v>74969</v>
      </c>
      <c r="S20" s="76">
        <f t="shared" si="1"/>
        <v>5046</v>
      </c>
      <c r="T20" s="76">
        <f t="shared" ref="T20" si="2">SUM(N20:S20)</f>
        <v>742676</v>
      </c>
      <c r="U20" s="133"/>
    </row>
    <row r="21" spans="1:21" ht="19.350000000000001" customHeight="1" x14ac:dyDescent="0.2">
      <c r="A21" s="85" t="s">
        <v>28</v>
      </c>
      <c r="B21" s="10"/>
      <c r="C21" s="38"/>
      <c r="D21" s="10">
        <v>1</v>
      </c>
      <c r="E21" s="32">
        <v>64</v>
      </c>
      <c r="F21" s="10">
        <v>2</v>
      </c>
      <c r="G21" s="9">
        <v>1</v>
      </c>
      <c r="H21" s="9">
        <v>3</v>
      </c>
      <c r="I21" s="9">
        <v>3</v>
      </c>
      <c r="J21" s="9">
        <f>SUM(F21:I21)</f>
        <v>9</v>
      </c>
      <c r="K21" s="10">
        <v>3832</v>
      </c>
      <c r="L21" s="9">
        <v>14470</v>
      </c>
      <c r="M21" s="32">
        <v>101</v>
      </c>
      <c r="N21" s="26">
        <v>16147</v>
      </c>
      <c r="O21" s="11">
        <v>550</v>
      </c>
      <c r="P21" s="11">
        <v>386</v>
      </c>
      <c r="Q21" s="11">
        <v>41</v>
      </c>
      <c r="R21" s="11">
        <v>1179</v>
      </c>
      <c r="S21" s="11">
        <v>100</v>
      </c>
      <c r="T21" s="11">
        <v>18403</v>
      </c>
      <c r="U21" s="133"/>
    </row>
    <row r="22" spans="1:21" ht="19.350000000000001" customHeight="1" x14ac:dyDescent="0.2">
      <c r="A22" s="86" t="s">
        <v>29</v>
      </c>
      <c r="B22" s="7"/>
      <c r="C22" s="35">
        <v>2</v>
      </c>
      <c r="D22" s="7">
        <v>2</v>
      </c>
      <c r="E22" s="29">
        <v>47</v>
      </c>
      <c r="F22" s="7">
        <v>1</v>
      </c>
      <c r="G22" s="6">
        <v>0</v>
      </c>
      <c r="H22" s="6">
        <v>3</v>
      </c>
      <c r="I22" s="6">
        <v>5</v>
      </c>
      <c r="J22" s="6">
        <f t="shared" ref="J22:J32" si="3">SUM(F22:I22)</f>
        <v>9</v>
      </c>
      <c r="K22" s="7">
        <v>8158</v>
      </c>
      <c r="L22" s="6">
        <v>6610</v>
      </c>
      <c r="M22" s="29">
        <v>354</v>
      </c>
      <c r="N22" s="23">
        <v>12684</v>
      </c>
      <c r="O22" s="8">
        <v>534</v>
      </c>
      <c r="P22" s="8">
        <v>319</v>
      </c>
      <c r="Q22" s="8">
        <v>105</v>
      </c>
      <c r="R22" s="8">
        <v>1364</v>
      </c>
      <c r="S22" s="8">
        <v>116</v>
      </c>
      <c r="T22" s="8">
        <v>15122</v>
      </c>
      <c r="U22" s="133"/>
    </row>
    <row r="23" spans="1:21" ht="19.350000000000001" customHeight="1" x14ac:dyDescent="0.2">
      <c r="A23" s="85" t="s">
        <v>30</v>
      </c>
      <c r="B23" s="21"/>
      <c r="C23" s="37">
        <v>1</v>
      </c>
      <c r="D23" s="21">
        <v>3</v>
      </c>
      <c r="E23" s="31">
        <v>39</v>
      </c>
      <c r="F23" s="21">
        <v>3</v>
      </c>
      <c r="G23" s="20">
        <v>6</v>
      </c>
      <c r="H23" s="20">
        <v>3</v>
      </c>
      <c r="I23" s="20">
        <v>5</v>
      </c>
      <c r="J23" s="20">
        <f t="shared" si="3"/>
        <v>17</v>
      </c>
      <c r="K23" s="21">
        <v>26653</v>
      </c>
      <c r="L23" s="20">
        <v>9928</v>
      </c>
      <c r="M23" s="31">
        <v>594</v>
      </c>
      <c r="N23" s="25">
        <v>31499</v>
      </c>
      <c r="O23" s="22">
        <v>939</v>
      </c>
      <c r="P23" s="22">
        <v>550</v>
      </c>
      <c r="Q23" s="22">
        <v>147</v>
      </c>
      <c r="R23" s="22">
        <v>3829</v>
      </c>
      <c r="S23" s="22">
        <v>211</v>
      </c>
      <c r="T23" s="22">
        <v>37175</v>
      </c>
      <c r="U23" s="133"/>
    </row>
    <row r="24" spans="1:21" ht="19.350000000000001" customHeight="1" x14ac:dyDescent="0.2">
      <c r="A24" s="86" t="s">
        <v>31</v>
      </c>
      <c r="B24" s="7">
        <v>2</v>
      </c>
      <c r="C24" s="35">
        <v>1</v>
      </c>
      <c r="D24" s="7">
        <v>5</v>
      </c>
      <c r="E24" s="29">
        <v>235</v>
      </c>
      <c r="F24" s="7">
        <v>2</v>
      </c>
      <c r="G24" s="6">
        <v>4</v>
      </c>
      <c r="H24" s="6">
        <v>12</v>
      </c>
      <c r="I24" s="6">
        <v>14</v>
      </c>
      <c r="J24" s="6">
        <f t="shared" si="3"/>
        <v>32</v>
      </c>
      <c r="K24" s="7">
        <v>43702</v>
      </c>
      <c r="L24" s="6">
        <v>36530</v>
      </c>
      <c r="M24" s="29">
        <v>1192</v>
      </c>
      <c r="N24" s="23">
        <v>69453</v>
      </c>
      <c r="O24" s="8">
        <v>1947</v>
      </c>
      <c r="P24" s="8">
        <v>1162</v>
      </c>
      <c r="Q24" s="8">
        <v>176</v>
      </c>
      <c r="R24" s="8">
        <v>8166</v>
      </c>
      <c r="S24" s="8">
        <v>520</v>
      </c>
      <c r="T24" s="8">
        <v>81424</v>
      </c>
      <c r="U24" s="133"/>
    </row>
    <row r="25" spans="1:21" ht="19.350000000000001" customHeight="1" x14ac:dyDescent="0.2">
      <c r="A25" s="85" t="s">
        <v>32</v>
      </c>
      <c r="B25" s="4">
        <v>2</v>
      </c>
      <c r="C25" s="36">
        <v>1</v>
      </c>
      <c r="D25" s="4">
        <v>4</v>
      </c>
      <c r="E25" s="30">
        <v>168</v>
      </c>
      <c r="F25" s="4">
        <v>6</v>
      </c>
      <c r="G25" s="3">
        <v>9</v>
      </c>
      <c r="H25" s="3">
        <v>10</v>
      </c>
      <c r="I25" s="3">
        <v>18</v>
      </c>
      <c r="J25" s="3">
        <f t="shared" si="3"/>
        <v>43</v>
      </c>
      <c r="K25" s="4">
        <v>64354</v>
      </c>
      <c r="L25" s="3">
        <v>34972</v>
      </c>
      <c r="M25" s="30">
        <v>1022</v>
      </c>
      <c r="N25" s="24">
        <v>83313</v>
      </c>
      <c r="O25" s="5">
        <v>2486</v>
      </c>
      <c r="P25" s="5">
        <v>1029</v>
      </c>
      <c r="Q25" s="5">
        <v>479</v>
      </c>
      <c r="R25" s="5">
        <v>12463</v>
      </c>
      <c r="S25" s="5">
        <v>578</v>
      </c>
      <c r="T25" s="5">
        <v>100348</v>
      </c>
      <c r="U25" s="133"/>
    </row>
    <row r="26" spans="1:21" ht="19.350000000000001" customHeight="1" x14ac:dyDescent="0.2">
      <c r="A26" s="86" t="s">
        <v>33</v>
      </c>
      <c r="B26" s="7">
        <v>1</v>
      </c>
      <c r="C26" s="35">
        <v>2</v>
      </c>
      <c r="D26" s="7">
        <v>5</v>
      </c>
      <c r="E26" s="29">
        <v>85</v>
      </c>
      <c r="F26" s="7">
        <v>1</v>
      </c>
      <c r="G26" s="6">
        <v>0</v>
      </c>
      <c r="H26" s="6">
        <v>11</v>
      </c>
      <c r="I26" s="6">
        <v>6</v>
      </c>
      <c r="J26" s="6">
        <f t="shared" si="3"/>
        <v>18</v>
      </c>
      <c r="K26" s="7">
        <v>24621</v>
      </c>
      <c r="L26" s="6">
        <v>19339</v>
      </c>
      <c r="M26" s="29">
        <v>673</v>
      </c>
      <c r="N26" s="23">
        <v>38928</v>
      </c>
      <c r="O26" s="8">
        <v>1186</v>
      </c>
      <c r="P26" s="8">
        <v>513</v>
      </c>
      <c r="Q26" s="8">
        <v>246</v>
      </c>
      <c r="R26" s="8">
        <v>3457</v>
      </c>
      <c r="S26" s="8">
        <v>303</v>
      </c>
      <c r="T26" s="8">
        <v>44633</v>
      </c>
      <c r="U26" s="133"/>
    </row>
    <row r="27" spans="1:21" ht="19.350000000000001" customHeight="1" x14ac:dyDescent="0.2">
      <c r="A27" s="85" t="s">
        <v>34</v>
      </c>
      <c r="B27" s="4"/>
      <c r="C27" s="36">
        <v>1</v>
      </c>
      <c r="D27" s="4">
        <v>2</v>
      </c>
      <c r="E27" s="30">
        <v>57</v>
      </c>
      <c r="F27" s="4">
        <v>1</v>
      </c>
      <c r="G27" s="3">
        <v>3</v>
      </c>
      <c r="H27" s="3">
        <v>4</v>
      </c>
      <c r="I27" s="3">
        <v>4</v>
      </c>
      <c r="J27" s="3">
        <f t="shared" si="3"/>
        <v>12</v>
      </c>
      <c r="K27" s="4">
        <v>5231</v>
      </c>
      <c r="L27" s="3">
        <v>16252</v>
      </c>
      <c r="M27" s="30">
        <v>548</v>
      </c>
      <c r="N27" s="24">
        <v>19303</v>
      </c>
      <c r="O27" s="5">
        <v>626</v>
      </c>
      <c r="P27" s="5">
        <v>514</v>
      </c>
      <c r="Q27" s="5">
        <v>62</v>
      </c>
      <c r="R27" s="5">
        <v>1383</v>
      </c>
      <c r="S27" s="5">
        <v>143</v>
      </c>
      <c r="T27" s="5">
        <v>22031</v>
      </c>
      <c r="U27" s="133"/>
    </row>
    <row r="28" spans="1:21" ht="19.350000000000001" customHeight="1" x14ac:dyDescent="0.2">
      <c r="A28" s="86" t="s">
        <v>35</v>
      </c>
      <c r="B28" s="7"/>
      <c r="C28" s="35">
        <v>1</v>
      </c>
      <c r="D28" s="7">
        <v>1</v>
      </c>
      <c r="E28" s="29">
        <v>72</v>
      </c>
      <c r="F28" s="7">
        <v>0</v>
      </c>
      <c r="G28" s="6">
        <v>1</v>
      </c>
      <c r="H28" s="6">
        <v>5</v>
      </c>
      <c r="I28" s="6">
        <v>4</v>
      </c>
      <c r="J28" s="6">
        <f t="shared" si="3"/>
        <v>10</v>
      </c>
      <c r="K28" s="7">
        <v>4199</v>
      </c>
      <c r="L28" s="6">
        <v>21176</v>
      </c>
      <c r="M28" s="29">
        <v>458</v>
      </c>
      <c r="N28" s="23">
        <v>23001</v>
      </c>
      <c r="O28" s="8">
        <v>636</v>
      </c>
      <c r="P28" s="8">
        <v>602</v>
      </c>
      <c r="Q28" s="8">
        <v>90</v>
      </c>
      <c r="R28" s="8">
        <v>1345</v>
      </c>
      <c r="S28" s="8">
        <v>159</v>
      </c>
      <c r="T28" s="8">
        <v>25833</v>
      </c>
      <c r="U28" s="133"/>
    </row>
    <row r="29" spans="1:21" ht="19.350000000000001" customHeight="1" x14ac:dyDescent="0.2">
      <c r="A29" s="85" t="s">
        <v>36</v>
      </c>
      <c r="B29" s="4">
        <v>1</v>
      </c>
      <c r="C29" s="36">
        <v>1</v>
      </c>
      <c r="D29" s="4">
        <v>2</v>
      </c>
      <c r="E29" s="30">
        <v>71</v>
      </c>
      <c r="F29" s="4">
        <v>1</v>
      </c>
      <c r="G29" s="3">
        <v>3</v>
      </c>
      <c r="H29" s="3">
        <v>6</v>
      </c>
      <c r="I29" s="3">
        <v>5</v>
      </c>
      <c r="J29" s="3">
        <f t="shared" si="3"/>
        <v>15</v>
      </c>
      <c r="K29" s="4">
        <v>15526</v>
      </c>
      <c r="L29" s="3">
        <v>15195</v>
      </c>
      <c r="M29" s="30">
        <v>433</v>
      </c>
      <c r="N29" s="24">
        <v>27134</v>
      </c>
      <c r="O29" s="5">
        <v>798</v>
      </c>
      <c r="P29" s="5">
        <v>458</v>
      </c>
      <c r="Q29" s="5">
        <v>86</v>
      </c>
      <c r="R29" s="5">
        <v>2452</v>
      </c>
      <c r="S29" s="5">
        <v>226</v>
      </c>
      <c r="T29" s="5">
        <v>31154</v>
      </c>
      <c r="U29" s="133"/>
    </row>
    <row r="30" spans="1:21" ht="19.350000000000001" customHeight="1" x14ac:dyDescent="0.2">
      <c r="A30" s="86" t="s">
        <v>37</v>
      </c>
      <c r="B30" s="7"/>
      <c r="C30" s="35">
        <v>2</v>
      </c>
      <c r="D30" s="7">
        <v>4</v>
      </c>
      <c r="E30" s="29">
        <v>147</v>
      </c>
      <c r="F30" s="7">
        <v>1</v>
      </c>
      <c r="G30" s="6">
        <v>4</v>
      </c>
      <c r="H30" s="6">
        <v>5</v>
      </c>
      <c r="I30" s="6">
        <v>10</v>
      </c>
      <c r="J30" s="6">
        <f t="shared" si="3"/>
        <v>20</v>
      </c>
      <c r="K30" s="7">
        <v>21308</v>
      </c>
      <c r="L30" s="6">
        <v>13153</v>
      </c>
      <c r="M30" s="29">
        <v>609</v>
      </c>
      <c r="N30" s="23">
        <v>29124</v>
      </c>
      <c r="O30" s="8">
        <v>1073</v>
      </c>
      <c r="P30" s="8">
        <v>633</v>
      </c>
      <c r="Q30" s="8">
        <v>324</v>
      </c>
      <c r="R30" s="8">
        <v>3583</v>
      </c>
      <c r="S30" s="8">
        <v>333</v>
      </c>
      <c r="T30" s="8">
        <v>35070</v>
      </c>
      <c r="U30" s="133"/>
    </row>
    <row r="31" spans="1:21" ht="19.350000000000001" customHeight="1" x14ac:dyDescent="0.2">
      <c r="A31" s="85" t="s">
        <v>38</v>
      </c>
      <c r="B31" s="4">
        <v>1</v>
      </c>
      <c r="C31" s="36">
        <v>1</v>
      </c>
      <c r="D31" s="4">
        <v>3</v>
      </c>
      <c r="E31" s="30">
        <v>88</v>
      </c>
      <c r="F31" s="4">
        <v>1</v>
      </c>
      <c r="G31" s="3">
        <v>0</v>
      </c>
      <c r="H31" s="3">
        <v>7</v>
      </c>
      <c r="I31" s="3">
        <v>10</v>
      </c>
      <c r="J31" s="3">
        <f t="shared" si="3"/>
        <v>18</v>
      </c>
      <c r="K31" s="4">
        <v>28090</v>
      </c>
      <c r="L31" s="3">
        <v>17732</v>
      </c>
      <c r="M31" s="30">
        <v>710</v>
      </c>
      <c r="N31" s="24">
        <v>37385</v>
      </c>
      <c r="O31" s="5">
        <v>1472</v>
      </c>
      <c r="P31" s="5">
        <v>950</v>
      </c>
      <c r="Q31" s="5">
        <v>373</v>
      </c>
      <c r="R31" s="5">
        <v>5950</v>
      </c>
      <c r="S31" s="5">
        <v>402</v>
      </c>
      <c r="T31" s="5">
        <v>46532</v>
      </c>
      <c r="U31" s="133"/>
    </row>
    <row r="32" spans="1:21" ht="19.350000000000001" customHeight="1" thickBot="1" x14ac:dyDescent="0.25">
      <c r="A32" s="86" t="s">
        <v>39</v>
      </c>
      <c r="B32" s="13"/>
      <c r="C32" s="39">
        <v>1</v>
      </c>
      <c r="D32" s="13">
        <v>2</v>
      </c>
      <c r="E32" s="34">
        <v>30</v>
      </c>
      <c r="F32" s="13">
        <v>0</v>
      </c>
      <c r="G32" s="12">
        <v>1</v>
      </c>
      <c r="H32" s="12">
        <v>8</v>
      </c>
      <c r="I32" s="12">
        <v>5</v>
      </c>
      <c r="J32" s="12">
        <f t="shared" si="3"/>
        <v>14</v>
      </c>
      <c r="K32" s="13">
        <v>9935</v>
      </c>
      <c r="L32" s="12">
        <v>13005</v>
      </c>
      <c r="M32" s="33">
        <v>652</v>
      </c>
      <c r="N32" s="27">
        <v>19398</v>
      </c>
      <c r="O32" s="14">
        <v>588</v>
      </c>
      <c r="P32" s="14">
        <v>674</v>
      </c>
      <c r="Q32" s="14">
        <v>100</v>
      </c>
      <c r="R32" s="14">
        <v>2667</v>
      </c>
      <c r="S32" s="14">
        <v>165</v>
      </c>
      <c r="T32" s="14">
        <v>23592</v>
      </c>
      <c r="U32" s="133"/>
    </row>
    <row r="33" spans="1:21" ht="35.1" customHeight="1" thickTop="1" thickBot="1" x14ac:dyDescent="0.25">
      <c r="A33" s="87" t="s">
        <v>40</v>
      </c>
      <c r="B33" s="73">
        <f t="shared" ref="B33:T33" si="4">SUM(B21:B32)</f>
        <v>7</v>
      </c>
      <c r="C33" s="75">
        <f t="shared" si="4"/>
        <v>14</v>
      </c>
      <c r="D33" s="73">
        <f t="shared" si="4"/>
        <v>34</v>
      </c>
      <c r="E33" s="75">
        <f t="shared" si="4"/>
        <v>1103</v>
      </c>
      <c r="F33" s="75">
        <f t="shared" si="4"/>
        <v>19</v>
      </c>
      <c r="G33" s="75">
        <f t="shared" si="4"/>
        <v>32</v>
      </c>
      <c r="H33" s="75">
        <f t="shared" si="4"/>
        <v>77</v>
      </c>
      <c r="I33" s="75">
        <f t="shared" si="4"/>
        <v>89</v>
      </c>
      <c r="J33" s="75">
        <f t="shared" si="4"/>
        <v>217</v>
      </c>
      <c r="K33" s="75">
        <f t="shared" si="4"/>
        <v>255609</v>
      </c>
      <c r="L33" s="75">
        <f t="shared" si="4"/>
        <v>218362</v>
      </c>
      <c r="M33" s="75">
        <f t="shared" si="4"/>
        <v>7346</v>
      </c>
      <c r="N33" s="75">
        <f t="shared" si="4"/>
        <v>407369</v>
      </c>
      <c r="O33" s="75">
        <f t="shared" si="4"/>
        <v>12835</v>
      </c>
      <c r="P33" s="75">
        <f t="shared" si="4"/>
        <v>7790</v>
      </c>
      <c r="Q33" s="75">
        <f t="shared" si="4"/>
        <v>2229</v>
      </c>
      <c r="R33" s="75">
        <f t="shared" si="4"/>
        <v>47838</v>
      </c>
      <c r="S33" s="75">
        <f t="shared" si="4"/>
        <v>3256</v>
      </c>
      <c r="T33" s="110">
        <f t="shared" si="4"/>
        <v>481317</v>
      </c>
      <c r="U33" s="133"/>
    </row>
    <row r="34" spans="1:21" ht="19.899999999999999" customHeight="1" thickBot="1" x14ac:dyDescent="0.25">
      <c r="A34" s="88" t="s">
        <v>67</v>
      </c>
      <c r="B34" s="79"/>
      <c r="C34" s="80"/>
      <c r="D34" s="80"/>
      <c r="E34" s="81"/>
      <c r="F34" s="78">
        <v>4</v>
      </c>
      <c r="G34" s="15">
        <v>3</v>
      </c>
      <c r="H34" s="15">
        <v>14</v>
      </c>
      <c r="I34" s="16">
        <v>93</v>
      </c>
      <c r="J34" s="16">
        <f>SUM(F34:I34)</f>
        <v>114</v>
      </c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33"/>
    </row>
    <row r="35" spans="1:21" ht="21.95" customHeight="1" thickBot="1" x14ac:dyDescent="0.25">
      <c r="A35" s="89" t="s">
        <v>41</v>
      </c>
      <c r="B35" s="90">
        <f>SUM(B33,B20)</f>
        <v>11</v>
      </c>
      <c r="C35" s="91">
        <f>SUM(C33,C20)</f>
        <v>30</v>
      </c>
      <c r="D35" s="90">
        <f>SUM(D33,D20)</f>
        <v>68</v>
      </c>
      <c r="E35" s="91">
        <f>SUM(E33,E20)</f>
        <v>2732</v>
      </c>
      <c r="F35" s="90">
        <f>SUM(F20,F33,F34)</f>
        <v>41</v>
      </c>
      <c r="G35" s="90">
        <f t="shared" ref="G35:J35" si="5">SUM(G20,G33,G34)</f>
        <v>84</v>
      </c>
      <c r="H35" s="90">
        <f t="shared" si="5"/>
        <v>175</v>
      </c>
      <c r="I35" s="90">
        <f t="shared" si="5"/>
        <v>297</v>
      </c>
      <c r="J35" s="90">
        <f t="shared" si="5"/>
        <v>597</v>
      </c>
      <c r="K35" s="90">
        <f>SUM(K20,K33)</f>
        <v>702468</v>
      </c>
      <c r="L35" s="90">
        <f t="shared" ref="L35:T35" si="6">SUM(L20,L33)</f>
        <v>504556</v>
      </c>
      <c r="M35" s="90">
        <f t="shared" si="6"/>
        <v>16969</v>
      </c>
      <c r="N35" s="90">
        <f t="shared" si="6"/>
        <v>1034712</v>
      </c>
      <c r="O35" s="90">
        <f t="shared" si="6"/>
        <v>34124</v>
      </c>
      <c r="P35" s="90">
        <f t="shared" si="6"/>
        <v>17349</v>
      </c>
      <c r="Q35" s="90">
        <f t="shared" si="6"/>
        <v>6699</v>
      </c>
      <c r="R35" s="90">
        <f t="shared" si="6"/>
        <v>122807</v>
      </c>
      <c r="S35" s="90">
        <f t="shared" si="6"/>
        <v>8302</v>
      </c>
      <c r="T35" s="111">
        <f t="shared" si="6"/>
        <v>1223993</v>
      </c>
      <c r="U35" s="134"/>
    </row>
  </sheetData>
  <mergeCells count="26">
    <mergeCell ref="U1:U35"/>
    <mergeCell ref="A2:A3"/>
    <mergeCell ref="O3:O4"/>
    <mergeCell ref="Q3:Q4"/>
    <mergeCell ref="R3:R4"/>
    <mergeCell ref="S3:S4"/>
    <mergeCell ref="M3:M4"/>
    <mergeCell ref="N2:T2"/>
    <mergeCell ref="N3:N4"/>
    <mergeCell ref="P3:P4"/>
    <mergeCell ref="K34:T34"/>
    <mergeCell ref="B2:C2"/>
    <mergeCell ref="B3:B4"/>
    <mergeCell ref="C3:C4"/>
    <mergeCell ref="A1:T1"/>
    <mergeCell ref="E2:E4"/>
    <mergeCell ref="D2:D4"/>
    <mergeCell ref="K2:M2"/>
    <mergeCell ref="K3:L3"/>
    <mergeCell ref="T3:T4"/>
    <mergeCell ref="I3:I4"/>
    <mergeCell ref="J3:J4"/>
    <mergeCell ref="F2:J2"/>
    <mergeCell ref="F3:F4"/>
    <mergeCell ref="G3:G4"/>
    <mergeCell ref="H3:H4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شركت در آذر96</vt:lpstr>
      <vt:lpstr>شركت در آذر 96 (1)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2018-01-06T07:46:53Z</cp:lastPrinted>
  <dcterms:created xsi:type="dcterms:W3CDTF">2016-09-26T08:37:22Z</dcterms:created>
  <dcterms:modified xsi:type="dcterms:W3CDTF">2018-01-31T04:37:59Z</dcterms:modified>
</cp:coreProperties>
</file>