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"/>
    </mc:Choice>
  </mc:AlternateContent>
  <bookViews>
    <workbookView xWindow="0" yWindow="0" windowWidth="2160" windowHeight="0" tabRatio="861"/>
  </bookViews>
  <sheets>
    <sheet name="غرب استان در دی 1401-1" sheetId="7" r:id="rId1"/>
    <sheet name="غرب استان در دی 1401-2" sheetId="2" r:id="rId2"/>
    <sheet name="شرق استان در دی 1401-1 " sheetId="5" r:id="rId3"/>
    <sheet name="شرق استان در دی 1401-2" sheetId="6" r:id="rId4"/>
  </sheets>
  <calcPr calcId="162913"/>
</workbook>
</file>

<file path=xl/calcChain.xml><?xml version="1.0" encoding="utf-8"?>
<calcChain xmlns="http://schemas.openxmlformats.org/spreadsheetml/2006/main">
  <c r="D19" i="5" l="1"/>
  <c r="D22" i="7"/>
  <c r="D23" i="7" l="1"/>
  <c r="D20" i="5"/>
  <c r="C22" i="7"/>
  <c r="C19" i="5"/>
  <c r="C20" i="5" l="1"/>
  <c r="C23" i="7"/>
  <c r="N19" i="5"/>
  <c r="O19" i="5"/>
  <c r="I24" i="2" l="1"/>
  <c r="E19" i="5" l="1"/>
  <c r="F19" i="5"/>
  <c r="K19" i="5" l="1"/>
  <c r="I19" i="5"/>
  <c r="L19" i="5" l="1"/>
  <c r="M19" i="5"/>
  <c r="E20" i="6" l="1"/>
  <c r="F20" i="6"/>
  <c r="G20" i="6"/>
  <c r="H20" i="6"/>
  <c r="J19" i="5" l="1"/>
  <c r="G19" i="5" l="1"/>
  <c r="H19" i="5"/>
  <c r="R23" i="2" l="1"/>
  <c r="Q23" i="2"/>
  <c r="P23" i="2"/>
  <c r="O23" i="2"/>
  <c r="N23" i="2"/>
  <c r="M23" i="2"/>
  <c r="L23" i="2"/>
  <c r="K23" i="2"/>
  <c r="J23" i="2" l="1"/>
  <c r="B19" i="5" l="1"/>
  <c r="O22" i="7"/>
  <c r="O20" i="5" s="1"/>
  <c r="N22" i="7"/>
  <c r="N20" i="5" s="1"/>
  <c r="M22" i="7"/>
  <c r="M20" i="5" s="1"/>
  <c r="L22" i="7"/>
  <c r="L20" i="5" s="1"/>
  <c r="K22" i="7"/>
  <c r="K20" i="5" s="1"/>
  <c r="J22" i="7"/>
  <c r="I22" i="7"/>
  <c r="I20" i="5" s="1"/>
  <c r="H22" i="7"/>
  <c r="H20" i="5" s="1"/>
  <c r="G22" i="7"/>
  <c r="F22" i="7"/>
  <c r="F20" i="5" s="1"/>
  <c r="E22" i="7"/>
  <c r="B22" i="7"/>
  <c r="J20" i="5" l="1"/>
  <c r="J23" i="7"/>
  <c r="E20" i="5"/>
  <c r="G20" i="5"/>
  <c r="G23" i="7"/>
  <c r="B20" i="5"/>
  <c r="O23" i="7"/>
  <c r="B23" i="7"/>
  <c r="F23" i="7"/>
  <c r="H23" i="7"/>
  <c r="L23" i="7"/>
  <c r="N23" i="7"/>
  <c r="E23" i="7"/>
  <c r="I23" i="7"/>
  <c r="K23" i="7"/>
  <c r="M23" i="7"/>
  <c r="S16" i="6"/>
  <c r="C23" i="2" l="1"/>
  <c r="D23" i="2"/>
  <c r="E23" i="2"/>
  <c r="E22" i="6" s="1"/>
  <c r="F23" i="2"/>
  <c r="F22" i="6" s="1"/>
  <c r="G23" i="2"/>
  <c r="G22" i="6" s="1"/>
  <c r="H23" i="2"/>
  <c r="H22" i="6" s="1"/>
  <c r="B23" i="2"/>
  <c r="C20" i="6"/>
  <c r="D20" i="6"/>
  <c r="J20" i="6"/>
  <c r="J25" i="2" s="1"/>
  <c r="K20" i="6"/>
  <c r="K25" i="2" s="1"/>
  <c r="L20" i="6"/>
  <c r="M20" i="6"/>
  <c r="M25" i="2" s="1"/>
  <c r="N20" i="6"/>
  <c r="N25" i="2" s="1"/>
  <c r="O20" i="6"/>
  <c r="O25" i="2" s="1"/>
  <c r="P20" i="6"/>
  <c r="Q20" i="6"/>
  <c r="Q25" i="2" s="1"/>
  <c r="R20" i="6"/>
  <c r="R25" i="2" s="1"/>
  <c r="B20" i="6"/>
  <c r="I16" i="6"/>
  <c r="L22" i="6" l="1"/>
  <c r="L25" i="2"/>
  <c r="P22" i="6"/>
  <c r="P25" i="2"/>
  <c r="C22" i="6"/>
  <c r="R22" i="6"/>
  <c r="J22" i="6"/>
  <c r="B22" i="6"/>
  <c r="D22" i="6"/>
  <c r="D25" i="2"/>
  <c r="C25" i="2"/>
  <c r="B25" i="2"/>
  <c r="K22" i="6"/>
  <c r="Q22" i="6"/>
  <c r="O22" i="6"/>
  <c r="M22" i="6"/>
  <c r="N22" i="6"/>
  <c r="G25" i="2"/>
  <c r="E25" i="2"/>
  <c r="H25" i="2"/>
  <c r="F25" i="2"/>
  <c r="I21" i="6"/>
  <c r="S19" i="6"/>
  <c r="I19" i="6"/>
  <c r="S18" i="6"/>
  <c r="I18" i="6"/>
  <c r="S17" i="6"/>
  <c r="I17" i="6"/>
  <c r="S15" i="6"/>
  <c r="I15" i="6"/>
  <c r="S14" i="6"/>
  <c r="I14" i="6"/>
  <c r="S13" i="6"/>
  <c r="I13" i="6"/>
  <c r="S12" i="6"/>
  <c r="I12" i="6"/>
  <c r="S11" i="6"/>
  <c r="I11" i="6"/>
  <c r="S10" i="6"/>
  <c r="I10" i="6"/>
  <c r="S9" i="6"/>
  <c r="I9" i="6"/>
  <c r="S8" i="6"/>
  <c r="I8" i="6"/>
  <c r="S7" i="6"/>
  <c r="I7" i="6"/>
  <c r="I20" i="6" l="1"/>
  <c r="S20" i="6"/>
  <c r="S15" i="2"/>
  <c r="I15" i="2"/>
  <c r="S7" i="2" l="1"/>
  <c r="S8" i="2"/>
  <c r="S9" i="2"/>
  <c r="S10" i="2"/>
  <c r="S11" i="2"/>
  <c r="S12" i="2"/>
  <c r="S13" i="2"/>
  <c r="S14" i="2"/>
  <c r="S16" i="2"/>
  <c r="S17" i="2"/>
  <c r="S18" i="2"/>
  <c r="S19" i="2"/>
  <c r="S20" i="2"/>
  <c r="S21" i="2"/>
  <c r="S22" i="2"/>
  <c r="I7" i="2"/>
  <c r="I8" i="2"/>
  <c r="I9" i="2"/>
  <c r="I10" i="2"/>
  <c r="I11" i="2"/>
  <c r="I12" i="2"/>
  <c r="I13" i="2"/>
  <c r="I14" i="2"/>
  <c r="I16" i="2"/>
  <c r="I17" i="2"/>
  <c r="I18" i="2"/>
  <c r="I19" i="2"/>
  <c r="I20" i="2"/>
  <c r="I21" i="2"/>
  <c r="I22" i="2"/>
  <c r="S23" i="2" l="1"/>
  <c r="I23" i="2"/>
  <c r="I22" i="6" s="1"/>
  <c r="S22" i="6" l="1"/>
  <c r="S25" i="2"/>
  <c r="I25" i="2"/>
</calcChain>
</file>

<file path=xl/sharedStrings.xml><?xml version="1.0" encoding="utf-8"?>
<sst xmlns="http://schemas.openxmlformats.org/spreadsheetml/2006/main" count="172" uniqueCount="80">
  <si>
    <r>
      <t xml:space="preserve">    مساحت </t>
    </r>
    <r>
      <rPr>
        <b/>
        <sz val="10"/>
        <color indexed="8"/>
        <rFont val="Titr"/>
        <charset val="178"/>
      </rPr>
      <t>کيلومتر مربع</t>
    </r>
  </si>
  <si>
    <r>
      <t>طول خط فشار متوسط</t>
    </r>
    <r>
      <rPr>
        <b/>
        <sz val="9"/>
        <color theme="1"/>
        <rFont val="B Titr"/>
        <charset val="178"/>
      </rPr>
      <t xml:space="preserve"> (KM)</t>
    </r>
  </si>
  <si>
    <r>
      <t xml:space="preserve">طول خط فشار ضعيف </t>
    </r>
    <r>
      <rPr>
        <b/>
        <sz val="9"/>
        <color theme="1"/>
        <rFont val="B Titr"/>
        <charset val="178"/>
      </rPr>
      <t>(KM)</t>
    </r>
  </si>
  <si>
    <r>
      <t xml:space="preserve">تعداد ترانسفورماتور </t>
    </r>
    <r>
      <rPr>
        <b/>
        <sz val="9"/>
        <color theme="1"/>
        <rFont val="B Titr"/>
        <charset val="178"/>
      </rPr>
      <t>(دستگاه)</t>
    </r>
  </si>
  <si>
    <r>
      <t xml:space="preserve">ظرفيت ترانسفورماتور </t>
    </r>
    <r>
      <rPr>
        <b/>
        <sz val="9"/>
        <color theme="1"/>
        <rFont val="B Titr"/>
        <charset val="178"/>
      </rPr>
      <t>(KVA)</t>
    </r>
  </si>
  <si>
    <r>
      <t xml:space="preserve">تعداد  چراغ </t>
    </r>
    <r>
      <rPr>
        <b/>
        <sz val="9"/>
        <color theme="1"/>
        <rFont val="B Titr"/>
        <charset val="178"/>
      </rPr>
      <t>(دستگاه)</t>
    </r>
  </si>
  <si>
    <t>هوايي</t>
  </si>
  <si>
    <t>زميني</t>
  </si>
  <si>
    <t>هوايي سيمي</t>
  </si>
  <si>
    <t>هوايي خودنگهدار</t>
  </si>
  <si>
    <t xml:space="preserve">زميني </t>
  </si>
  <si>
    <t>كم مصرف</t>
  </si>
  <si>
    <t>گازي</t>
  </si>
  <si>
    <t>بردسکن</t>
  </si>
  <si>
    <t>جغتاي</t>
  </si>
  <si>
    <t>جوين</t>
  </si>
  <si>
    <t>چناران</t>
  </si>
  <si>
    <t>خليل آباد</t>
  </si>
  <si>
    <t>خوشاب</t>
  </si>
  <si>
    <t>درگز</t>
  </si>
  <si>
    <t>سبزوار</t>
  </si>
  <si>
    <t>فيروزه</t>
  </si>
  <si>
    <t>قوچان</t>
  </si>
  <si>
    <t>کاشمر</t>
  </si>
  <si>
    <t>کلات</t>
  </si>
  <si>
    <t>نيشابور</t>
  </si>
  <si>
    <t>باخرز</t>
  </si>
  <si>
    <t>بجستان</t>
  </si>
  <si>
    <t>تايباد</t>
  </si>
  <si>
    <t>تربت جام</t>
  </si>
  <si>
    <t>تربت حيدريه</t>
  </si>
  <si>
    <t>خواف</t>
  </si>
  <si>
    <t>رشتخوار</t>
  </si>
  <si>
    <t>زاوه</t>
  </si>
  <si>
    <t>سرخس</t>
  </si>
  <si>
    <t>فريمان</t>
  </si>
  <si>
    <t>گناباد</t>
  </si>
  <si>
    <t>مه ولات</t>
  </si>
  <si>
    <t>شركت</t>
  </si>
  <si>
    <t>تعداد شهرهای تحت پوشش</t>
  </si>
  <si>
    <t>تعداد روستاهای تابعه برق‌دار</t>
  </si>
  <si>
    <t>پرسنل ( نفر )</t>
  </si>
  <si>
    <t xml:space="preserve">نوع انشعابات  </t>
  </si>
  <si>
    <t>زير ديپلم</t>
  </si>
  <si>
    <t>ديپلم</t>
  </si>
  <si>
    <t>فوق ديپلم</t>
  </si>
  <si>
    <t>ليسانس و بالاتر</t>
  </si>
  <si>
    <t>جمع</t>
  </si>
  <si>
    <t>عادي</t>
  </si>
  <si>
    <t>سنگين</t>
  </si>
  <si>
    <t>خانگي</t>
  </si>
  <si>
    <t>عمومي</t>
  </si>
  <si>
    <t>کشاورزي</t>
  </si>
  <si>
    <t>صنعتي</t>
  </si>
  <si>
    <t>سایر مصارف</t>
  </si>
  <si>
    <t>معابر</t>
  </si>
  <si>
    <t>شهرستان</t>
  </si>
  <si>
    <t>شهري</t>
  </si>
  <si>
    <t>روستايي</t>
  </si>
  <si>
    <t>گلبهار</t>
  </si>
  <si>
    <t>ستاد</t>
  </si>
  <si>
    <t>داورزن</t>
  </si>
  <si>
    <t>تعداد مشتركين درتعرفه‌هاي مختلف</t>
  </si>
  <si>
    <t>زبرخان</t>
  </si>
  <si>
    <t>معاونت هماهنگی شرق استان</t>
  </si>
  <si>
    <t>معاونت هماهنگی غرب استان</t>
  </si>
  <si>
    <t>صالح آباد</t>
  </si>
  <si>
    <t xml:space="preserve"> شرکت توزيع نيروی برق  استان خراسان رضوی </t>
  </si>
  <si>
    <t>مدیریت‌های تابعه معاونت هماهنگی غرب استان</t>
  </si>
  <si>
    <t xml:space="preserve">شهرستان </t>
  </si>
  <si>
    <t>مدیریت‌های تابعه معاونت هماهنگی شرق استان</t>
  </si>
  <si>
    <t xml:space="preserve"> شرکت توزيع نيروی برق استان خراسان رضوی </t>
  </si>
  <si>
    <t>تهيه و تنظيم: واحد آمار و اطلاعات</t>
  </si>
  <si>
    <t>تعداد شعبات</t>
  </si>
  <si>
    <t>غیر همزمان شهرستان</t>
  </si>
  <si>
    <t>غیرهمزمان شهرستان</t>
  </si>
  <si>
    <t>همزمان شرکت</t>
  </si>
  <si>
    <t>خلاصه اطلاعات آماري در پايان دی 1401</t>
  </si>
  <si>
    <t>خلاصه اطلاعات آماري در پايان دی  1401</t>
  </si>
  <si>
    <t>پیک بار- آذر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</si>
</sst>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&quot;ريال&quot;\ * #,##0_-;_-&quot;ريال&quot;\ * #,##0\-;_-&quot;ريال&quot;\ * &quot;-&quot;_-;_-@_-"/>
    <numFmt numFmtId="165" formatCode="_-* #,##0_-;_-* #,##0\-;_-* &quot;-&quot;_-;_-@_-"/>
    <numFmt numFmtId="166" formatCode="_-&quot;ريال&quot;\ * #,##0.00_-;_-&quot;ريال&quot;\ * #,##0.00\-;_-&quot;ريال&quot;\ * &quot;-&quot;??_-;_-@_-"/>
    <numFmt numFmtId="167" formatCode="_-* #,##0.00_-;_-* #,##0.00\-;_-* &quot;-&quot;??_-;_-@_-"/>
    <numFmt numFmtId="168" formatCode="0.0000"/>
    <numFmt numFmtId="169" formatCode="0.000"/>
  </numFmts>
  <fonts count="64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B Titr"/>
      <charset val="178"/>
    </font>
    <font>
      <b/>
      <sz val="10"/>
      <color theme="1"/>
      <name val="Titr"/>
      <charset val="178"/>
    </font>
    <font>
      <b/>
      <sz val="10"/>
      <color theme="1"/>
      <name val="B Titr"/>
      <charset val="178"/>
    </font>
    <font>
      <b/>
      <sz val="10"/>
      <color indexed="8"/>
      <name val="Titr"/>
      <charset val="178"/>
    </font>
    <font>
      <sz val="10"/>
      <name val="B Titr"/>
      <charset val="178"/>
    </font>
    <font>
      <sz val="11"/>
      <name val="B Titr"/>
      <charset val="178"/>
    </font>
    <font>
      <b/>
      <sz val="9"/>
      <color theme="1"/>
      <name val="B Titr"/>
      <charset val="178"/>
    </font>
    <font>
      <sz val="10"/>
      <color rgb="FF000000"/>
      <name val="B Titr"/>
      <charset val="178"/>
    </font>
    <font>
      <b/>
      <sz val="11"/>
      <color rgb="FF000000"/>
      <name val="B Nazanin"/>
      <charset val="178"/>
    </font>
    <font>
      <b/>
      <sz val="11"/>
      <name val="B Nazanin"/>
      <charset val="178"/>
    </font>
    <font>
      <sz val="10"/>
      <color rgb="FF000000"/>
      <name val="Titr"/>
      <charset val="178"/>
    </font>
    <font>
      <b/>
      <sz val="12"/>
      <color theme="1"/>
      <name val="B Nazanin"/>
      <charset val="178"/>
    </font>
    <font>
      <b/>
      <sz val="11"/>
      <color theme="1"/>
      <name val="B Titr"/>
      <charset val="178"/>
    </font>
    <font>
      <sz val="11"/>
      <color rgb="FF000000"/>
      <name val="B Titr"/>
      <charset val="178"/>
    </font>
    <font>
      <b/>
      <sz val="12"/>
      <color rgb="FF000000"/>
      <name val="B Nazanin"/>
      <charset val="178"/>
    </font>
    <font>
      <sz val="11"/>
      <color theme="1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sz val="14"/>
      <color theme="1"/>
      <name val="B Titr"/>
      <charset val="178"/>
    </font>
    <font>
      <b/>
      <sz val="16"/>
      <color theme="1"/>
      <name val="B Titr"/>
      <charset val="178"/>
    </font>
    <font>
      <sz val="18"/>
      <color theme="1"/>
      <name val="B Titr"/>
      <charset val="178"/>
    </font>
    <font>
      <sz val="20"/>
      <color theme="1"/>
      <name val="B Titr"/>
      <charset val="178"/>
    </font>
    <font>
      <sz val="16"/>
      <color rgb="FF000000"/>
      <name val="B Titr"/>
      <charset val="178"/>
    </font>
    <font>
      <sz val="9"/>
      <name val="B Titr"/>
      <charset val="178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B Titr"/>
      <charset val="178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2EBCD"/>
        <bgColor indexed="64"/>
      </patternFill>
    </fill>
    <fill>
      <patternFill patternType="solid">
        <fgColor rgb="FFEFFFE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FDCB"/>
        <bgColor indexed="64"/>
      </patternFill>
    </fill>
  </fills>
  <borders count="110">
    <border>
      <left/>
      <right/>
      <top/>
      <bottom/>
      <diagonal/>
    </border>
    <border>
      <left/>
      <right/>
      <top/>
      <bottom style="thin">
        <color rgb="FF92D050"/>
      </bottom>
      <diagonal/>
    </border>
    <border>
      <left/>
      <right/>
      <top/>
      <bottom style="medium">
        <color rgb="FF00FF99"/>
      </bottom>
      <diagonal/>
    </border>
    <border>
      <left/>
      <right/>
      <top style="thin">
        <color rgb="FF92D050"/>
      </top>
      <bottom style="medium">
        <color rgb="FF00FF99"/>
      </bottom>
      <diagonal/>
    </border>
    <border>
      <left/>
      <right style="thin">
        <color rgb="FF00FF99"/>
      </right>
      <top style="thin">
        <color rgb="FF92D050"/>
      </top>
      <bottom style="thin">
        <color rgb="FF92D050"/>
      </bottom>
      <diagonal/>
    </border>
    <border>
      <left style="thin">
        <color rgb="FF66FFCC"/>
      </left>
      <right/>
      <top style="thin">
        <color rgb="FF92D050"/>
      </top>
      <bottom style="medium">
        <color rgb="FF00FF99"/>
      </bottom>
      <diagonal/>
    </border>
    <border>
      <left style="thin">
        <color rgb="FF66FFCC"/>
      </left>
      <right style="thin">
        <color rgb="FF66FFCC"/>
      </right>
      <top style="thin">
        <color rgb="FF92D050"/>
      </top>
      <bottom style="medium">
        <color rgb="FF00FF99"/>
      </bottom>
      <diagonal/>
    </border>
    <border>
      <left style="thin">
        <color rgb="FF66FFCC"/>
      </left>
      <right/>
      <top/>
      <bottom style="thin">
        <color rgb="FF92D050"/>
      </bottom>
      <diagonal/>
    </border>
    <border>
      <left style="thin">
        <color rgb="FF66FFCC"/>
      </left>
      <right style="thin">
        <color rgb="FF66FFCC"/>
      </right>
      <top/>
      <bottom style="thin">
        <color rgb="FF92D050"/>
      </bottom>
      <diagonal/>
    </border>
    <border>
      <left style="thin">
        <color rgb="FF66FFCC"/>
      </left>
      <right style="thin">
        <color rgb="FF66FFCC"/>
      </right>
      <top style="thin">
        <color rgb="FF66FFCC"/>
      </top>
      <bottom style="medium">
        <color rgb="FF00FF99"/>
      </bottom>
      <diagonal/>
    </border>
    <border>
      <left/>
      <right style="thin">
        <color rgb="FF66FFCC"/>
      </right>
      <top/>
      <bottom style="thin">
        <color rgb="FF92D050"/>
      </bottom>
      <diagonal/>
    </border>
    <border>
      <left style="thin">
        <color rgb="FF66FFCC"/>
      </left>
      <right style="thin">
        <color rgb="FF66FFCC"/>
      </right>
      <top style="thin">
        <color theme="6"/>
      </top>
      <bottom style="thin">
        <color theme="6"/>
      </bottom>
      <diagonal/>
    </border>
    <border>
      <left/>
      <right style="thin">
        <color rgb="FF66FFCC"/>
      </right>
      <top style="thin">
        <color theme="6"/>
      </top>
      <bottom style="thin">
        <color theme="6"/>
      </bottom>
      <diagonal/>
    </border>
    <border>
      <left style="thin">
        <color rgb="FF66FFCC"/>
      </left>
      <right style="thin">
        <color rgb="FF66FFCC"/>
      </right>
      <top style="thin">
        <color rgb="FF92D050"/>
      </top>
      <bottom style="thin">
        <color rgb="FF92D050"/>
      </bottom>
      <diagonal/>
    </border>
    <border>
      <left/>
      <right style="thin">
        <color rgb="FF66FFCC"/>
      </right>
      <top style="thin">
        <color rgb="FF92D050"/>
      </top>
      <bottom style="thin">
        <color rgb="FF92D050"/>
      </bottom>
      <diagonal/>
    </border>
    <border>
      <left/>
      <right style="thin">
        <color rgb="FF66FFCC"/>
      </right>
      <top style="thin">
        <color rgb="FF92D050"/>
      </top>
      <bottom style="medium">
        <color rgb="FF00FF99"/>
      </bottom>
      <diagonal/>
    </border>
    <border>
      <left/>
      <right style="medium">
        <color rgb="FF66FFCC"/>
      </right>
      <top style="thin">
        <color theme="6"/>
      </top>
      <bottom style="thin">
        <color theme="6"/>
      </bottom>
      <diagonal/>
    </border>
    <border>
      <left/>
      <right style="medium">
        <color rgb="FF66FFCC"/>
      </right>
      <top style="thin">
        <color theme="6"/>
      </top>
      <bottom/>
      <diagonal/>
    </border>
    <border>
      <left style="thin">
        <color rgb="FF66FFCC"/>
      </left>
      <right style="medium">
        <color rgb="FF66FFCC"/>
      </right>
      <top style="thin">
        <color rgb="FF92D050"/>
      </top>
      <bottom style="medium">
        <color rgb="FF00FF99"/>
      </bottom>
      <diagonal/>
    </border>
    <border>
      <left/>
      <right/>
      <top style="thin">
        <color rgb="FF92D050"/>
      </top>
      <bottom style="thin">
        <color rgb="FF92D050"/>
      </bottom>
      <diagonal/>
    </border>
    <border>
      <left style="thin">
        <color rgb="FF66FFCC"/>
      </left>
      <right/>
      <top/>
      <bottom/>
      <diagonal/>
    </border>
    <border>
      <left style="thin">
        <color rgb="FF66FFCC"/>
      </left>
      <right/>
      <top/>
      <bottom style="medium">
        <color rgb="FF00FF9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21FFB5"/>
      </left>
      <right style="medium">
        <color rgb="FF21FFB5"/>
      </right>
      <top style="medium">
        <color rgb="FF21FFB5"/>
      </top>
      <bottom style="medium">
        <color rgb="FF21FFB5"/>
      </bottom>
      <diagonal/>
    </border>
    <border>
      <left style="medium">
        <color rgb="FF21FFB5"/>
      </left>
      <right style="thin">
        <color rgb="FF92D050"/>
      </right>
      <top style="medium">
        <color rgb="FF21FFB5"/>
      </top>
      <bottom style="medium">
        <color rgb="FF21FFB5"/>
      </bottom>
      <diagonal/>
    </border>
    <border>
      <left style="thin">
        <color rgb="FF92D050"/>
      </left>
      <right style="thin">
        <color rgb="FF92D050"/>
      </right>
      <top style="medium">
        <color rgb="FF21FFB5"/>
      </top>
      <bottom style="medium">
        <color rgb="FF21FFB5"/>
      </bottom>
      <diagonal/>
    </border>
    <border>
      <left style="thin">
        <color rgb="FF92D050"/>
      </left>
      <right style="medium">
        <color rgb="FF21FFB5"/>
      </right>
      <top style="medium">
        <color rgb="FF21FFB5"/>
      </top>
      <bottom style="medium">
        <color rgb="FF21FFB5"/>
      </bottom>
      <diagonal/>
    </border>
    <border>
      <left/>
      <right/>
      <top/>
      <bottom style="thin">
        <color rgb="FF66FFCC"/>
      </bottom>
      <diagonal/>
    </border>
    <border>
      <left/>
      <right style="thin">
        <color rgb="FF66FFCC"/>
      </right>
      <top/>
      <bottom style="thin">
        <color rgb="FF66FFCC"/>
      </bottom>
      <diagonal/>
    </border>
    <border>
      <left style="thin">
        <color rgb="FF66FFCC"/>
      </left>
      <right style="medium">
        <color rgb="FF66FFCC"/>
      </right>
      <top/>
      <bottom style="thin">
        <color rgb="FF92D050"/>
      </bottom>
      <diagonal/>
    </border>
    <border>
      <left style="medium">
        <color rgb="FF21FFB5"/>
      </left>
      <right style="medium">
        <color rgb="FF00FF99"/>
      </right>
      <top style="medium">
        <color rgb="FF21FFB5"/>
      </top>
      <bottom style="medium">
        <color rgb="FF21FFB5"/>
      </bottom>
      <diagonal/>
    </border>
    <border>
      <left style="medium">
        <color rgb="FF00FF99"/>
      </left>
      <right style="medium">
        <color rgb="FF21FFB5"/>
      </right>
      <top style="medium">
        <color rgb="FF21FFB5"/>
      </top>
      <bottom style="medium">
        <color rgb="FF21FFB5"/>
      </bottom>
      <diagonal/>
    </border>
    <border>
      <left style="medium">
        <color rgb="FF00FF99"/>
      </left>
      <right style="medium">
        <color rgb="FF00FF99"/>
      </right>
      <top style="medium">
        <color rgb="FF21FFB5"/>
      </top>
      <bottom style="medium">
        <color rgb="FF21FFB5"/>
      </bottom>
      <diagonal/>
    </border>
    <border>
      <left/>
      <right style="thin">
        <color rgb="FF00FF99"/>
      </right>
      <top/>
      <bottom style="medium">
        <color rgb="FF21FFB5"/>
      </bottom>
      <diagonal/>
    </border>
    <border>
      <left/>
      <right style="medium">
        <color rgb="FF21FFB5"/>
      </right>
      <top/>
      <bottom style="medium">
        <color rgb="FF21FFB5"/>
      </bottom>
      <diagonal/>
    </border>
    <border>
      <left style="medium">
        <color rgb="FF21FFB5"/>
      </left>
      <right style="thin">
        <color rgb="FF66FFCC"/>
      </right>
      <top/>
      <bottom style="medium">
        <color rgb="FF21FFB5"/>
      </bottom>
      <diagonal/>
    </border>
    <border>
      <left style="medium">
        <color rgb="FF21FFB5"/>
      </left>
      <right style="thin">
        <color rgb="FF00FF99"/>
      </right>
      <top style="thin">
        <color rgb="FF92D050"/>
      </top>
      <bottom style="thin">
        <color rgb="FF92D050"/>
      </bottom>
      <diagonal/>
    </border>
    <border>
      <left/>
      <right style="medium">
        <color rgb="FF21FFB5"/>
      </right>
      <top style="thin">
        <color rgb="FF92D050"/>
      </top>
      <bottom style="thin">
        <color rgb="FF92D050"/>
      </bottom>
      <diagonal/>
    </border>
    <border>
      <left style="medium">
        <color rgb="FF21FFB5"/>
      </left>
      <right style="thin">
        <color rgb="FF00FF99"/>
      </right>
      <top/>
      <bottom style="medium">
        <color rgb="FF21FFB5"/>
      </bottom>
      <diagonal/>
    </border>
    <border>
      <left style="medium">
        <color rgb="FF21FFB5"/>
      </left>
      <right/>
      <top style="medium">
        <color rgb="FF21FFB5"/>
      </top>
      <bottom/>
      <diagonal/>
    </border>
    <border>
      <left style="medium">
        <color rgb="FF21FFB5"/>
      </left>
      <right/>
      <top/>
      <bottom style="medium">
        <color rgb="FF21FFB5"/>
      </bottom>
      <diagonal/>
    </border>
    <border>
      <left style="thin">
        <color rgb="FF66FFCC"/>
      </left>
      <right style="medium">
        <color rgb="FF21FFB5"/>
      </right>
      <top style="thin">
        <color rgb="FF92D050"/>
      </top>
      <bottom style="thin">
        <color rgb="FF92D050"/>
      </bottom>
      <diagonal/>
    </border>
    <border>
      <left/>
      <right style="thin">
        <color rgb="FF66FFCC"/>
      </right>
      <top style="thin">
        <color theme="6"/>
      </top>
      <bottom/>
      <diagonal/>
    </border>
    <border>
      <left style="thin">
        <color rgb="FF66FFCC"/>
      </left>
      <right style="thin">
        <color rgb="FF66FFCC"/>
      </right>
      <top style="thin">
        <color theme="6"/>
      </top>
      <bottom/>
      <diagonal/>
    </border>
    <border>
      <left/>
      <right style="thin">
        <color rgb="FF66FFCC"/>
      </right>
      <top style="thin">
        <color rgb="FF92D050"/>
      </top>
      <bottom/>
      <diagonal/>
    </border>
    <border>
      <left style="thin">
        <color rgb="FF66FFCC"/>
      </left>
      <right style="thin">
        <color rgb="FF66FFCC"/>
      </right>
      <top style="thin">
        <color rgb="FF92D050"/>
      </top>
      <bottom/>
      <diagonal/>
    </border>
    <border>
      <left style="medium">
        <color rgb="FF66FFCC"/>
      </left>
      <right/>
      <top/>
      <bottom style="medium">
        <color rgb="FF00FF99"/>
      </bottom>
      <diagonal/>
    </border>
    <border>
      <left style="medium">
        <color rgb="FF21FFB5"/>
      </left>
      <right style="medium">
        <color rgb="FF66FFCC"/>
      </right>
      <top/>
      <bottom/>
      <diagonal/>
    </border>
    <border>
      <left style="medium">
        <color rgb="FF21FFB5"/>
      </left>
      <right style="thin">
        <color rgb="FF66FFCC"/>
      </right>
      <top style="thin">
        <color theme="6"/>
      </top>
      <bottom style="thin">
        <color theme="6"/>
      </bottom>
      <diagonal/>
    </border>
    <border>
      <left style="medium">
        <color rgb="FF21FFB5"/>
      </left>
      <right style="medium">
        <color rgb="FF66FFCC"/>
      </right>
      <top style="medium">
        <color rgb="FF00FF99"/>
      </top>
      <bottom style="medium">
        <color rgb="FF21FFB5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 style="medium">
        <color rgb="FF21FFB5"/>
      </left>
      <right style="medium">
        <color rgb="FF21FFB5"/>
      </right>
      <top style="medium">
        <color rgb="FF21FFB5"/>
      </top>
      <bottom/>
      <diagonal/>
    </border>
    <border>
      <left style="medium">
        <color rgb="FF21FFB5"/>
      </left>
      <right style="medium">
        <color rgb="FF21FFB5"/>
      </right>
      <top/>
      <bottom/>
      <diagonal/>
    </border>
    <border>
      <left style="medium">
        <color rgb="FF21FFB5"/>
      </left>
      <right style="medium">
        <color rgb="FF21FFB5"/>
      </right>
      <top/>
      <bottom style="medium">
        <color rgb="FF21FFB5"/>
      </bottom>
      <diagonal/>
    </border>
    <border>
      <left style="medium">
        <color rgb="FF21FFB5"/>
      </left>
      <right style="medium">
        <color rgb="FF66FFCC"/>
      </right>
      <top style="thin">
        <color rgb="FF92D050"/>
      </top>
      <bottom style="thin">
        <color rgb="FF92D050"/>
      </bottom>
      <diagonal/>
    </border>
    <border>
      <left/>
      <right/>
      <top style="thin">
        <color rgb="FF92D050"/>
      </top>
      <bottom/>
      <diagonal/>
    </border>
    <border>
      <left style="thin">
        <color rgb="FF66FFCC"/>
      </left>
      <right/>
      <top style="thin">
        <color rgb="FF92D050"/>
      </top>
      <bottom/>
      <diagonal/>
    </border>
    <border>
      <left style="thin">
        <color rgb="FF66FFCC"/>
      </left>
      <right style="medium">
        <color rgb="FF66FFCC"/>
      </right>
      <top style="thin">
        <color rgb="FF92D050"/>
      </top>
      <bottom/>
      <diagonal/>
    </border>
    <border>
      <left style="medium">
        <color rgb="FF21FFB5"/>
      </left>
      <right style="thin">
        <color rgb="FF66FFCC"/>
      </right>
      <top style="medium">
        <color rgb="FF21FFB5"/>
      </top>
      <bottom style="thin">
        <color theme="6"/>
      </bottom>
      <diagonal/>
    </border>
    <border>
      <left style="thin">
        <color rgb="FF66FFCC"/>
      </left>
      <right style="thin">
        <color rgb="FF66FFCC"/>
      </right>
      <top style="medium">
        <color rgb="FF21FFB5"/>
      </top>
      <bottom style="thin">
        <color theme="6"/>
      </bottom>
      <diagonal/>
    </border>
    <border>
      <left/>
      <right style="medium">
        <color rgb="FF21FFB5"/>
      </right>
      <top style="medium">
        <color rgb="FF21FFB5"/>
      </top>
      <bottom style="thin">
        <color theme="6"/>
      </bottom>
      <diagonal/>
    </border>
    <border>
      <left/>
      <right style="medium">
        <color rgb="FF21FFB5"/>
      </right>
      <top style="thin">
        <color theme="6"/>
      </top>
      <bottom style="thin">
        <color theme="6"/>
      </bottom>
      <diagonal/>
    </border>
    <border>
      <left style="medium">
        <color rgb="FF21FFB5"/>
      </left>
      <right style="medium">
        <color rgb="FF66FFCC"/>
      </right>
      <top/>
      <bottom style="thin">
        <color theme="6"/>
      </bottom>
      <diagonal/>
    </border>
    <border>
      <left style="medium">
        <color rgb="FF21FFB5"/>
      </left>
      <right style="medium">
        <color rgb="FF66FFCC"/>
      </right>
      <top style="thin">
        <color theme="6"/>
      </top>
      <bottom style="thin">
        <color theme="6"/>
      </bottom>
      <diagonal/>
    </border>
    <border>
      <left style="medium">
        <color rgb="FF21FFB5"/>
      </left>
      <right/>
      <top style="medium">
        <color rgb="FF21FFB5"/>
      </top>
      <bottom style="medium">
        <color rgb="FF21FFB5"/>
      </bottom>
      <diagonal/>
    </border>
    <border>
      <left/>
      <right/>
      <top/>
      <bottom style="medium">
        <color rgb="FF21FFB5"/>
      </bottom>
      <diagonal/>
    </border>
    <border>
      <left style="medium">
        <color rgb="FF66FFCC"/>
      </left>
      <right/>
      <top style="medium">
        <color rgb="FF21FFB5"/>
      </top>
      <bottom style="thin">
        <color rgb="FF66FFCC"/>
      </bottom>
      <diagonal/>
    </border>
    <border>
      <left/>
      <right style="thin">
        <color rgb="FF66FFCC"/>
      </right>
      <top style="medium">
        <color rgb="FF21FFB5"/>
      </top>
      <bottom style="thin">
        <color rgb="FF66FFCC"/>
      </bottom>
      <diagonal/>
    </border>
    <border>
      <left style="medium">
        <color rgb="FF21FFB5"/>
      </left>
      <right style="thin">
        <color rgb="FF66FFCC"/>
      </right>
      <top style="thin">
        <color theme="6"/>
      </top>
      <bottom style="medium">
        <color rgb="FF21FFB5"/>
      </bottom>
      <diagonal/>
    </border>
    <border>
      <left style="thin">
        <color rgb="FF66FFCC"/>
      </left>
      <right style="thin">
        <color rgb="FF66FFCC"/>
      </right>
      <top style="thin">
        <color theme="6"/>
      </top>
      <bottom style="medium">
        <color rgb="FF21FFB5"/>
      </bottom>
      <diagonal/>
    </border>
    <border>
      <left/>
      <right style="medium">
        <color rgb="FF21FFB5"/>
      </right>
      <top style="thin">
        <color theme="6"/>
      </top>
      <bottom style="medium">
        <color rgb="FF21FFB5"/>
      </bottom>
      <diagonal/>
    </border>
    <border>
      <left style="thin">
        <color rgb="FF00FF99"/>
      </left>
      <right style="thin">
        <color rgb="FF00FF99"/>
      </right>
      <top style="medium">
        <color rgb="FF21FFB5"/>
      </top>
      <bottom style="medium">
        <color rgb="FF21FFB5"/>
      </bottom>
      <diagonal/>
    </border>
    <border>
      <left style="thin">
        <color rgb="FF00FF99"/>
      </left>
      <right style="medium">
        <color rgb="FF21FFB5"/>
      </right>
      <top style="medium">
        <color rgb="FF21FFB5"/>
      </top>
      <bottom style="medium">
        <color rgb="FF21FFB5"/>
      </bottom>
      <diagonal/>
    </border>
    <border>
      <left style="thin">
        <color rgb="FF66FFCC"/>
      </left>
      <right style="medium">
        <color rgb="FF21FFB5"/>
      </right>
      <top/>
      <bottom/>
      <diagonal/>
    </border>
    <border>
      <left style="thin">
        <color rgb="FF66FFCC"/>
      </left>
      <right style="medium">
        <color rgb="FF21FFB5"/>
      </right>
      <top/>
      <bottom style="medium">
        <color rgb="FF00FF99"/>
      </bottom>
      <diagonal/>
    </border>
    <border>
      <left style="thin">
        <color rgb="FF66FFCC"/>
      </left>
      <right style="medium">
        <color rgb="FF21FFB5"/>
      </right>
      <top style="thin">
        <color rgb="FF92D050"/>
      </top>
      <bottom/>
      <diagonal/>
    </border>
    <border>
      <left style="thick">
        <color rgb="FF21FFB5"/>
      </left>
      <right style="medium">
        <color rgb="FF21FFB5"/>
      </right>
      <top style="thick">
        <color rgb="FF21FFB5"/>
      </top>
      <bottom/>
      <diagonal/>
    </border>
    <border>
      <left/>
      <right/>
      <top style="thick">
        <color rgb="FF21FFB5"/>
      </top>
      <bottom style="medium">
        <color rgb="FF21FFB5"/>
      </bottom>
      <diagonal/>
    </border>
    <border>
      <left/>
      <right style="medium">
        <color rgb="FF21FFB5"/>
      </right>
      <top style="thick">
        <color rgb="FF21FFB5"/>
      </top>
      <bottom style="medium">
        <color rgb="FF21FFB5"/>
      </bottom>
      <diagonal/>
    </border>
    <border>
      <left style="medium">
        <color rgb="FF21FFB5"/>
      </left>
      <right/>
      <top style="thick">
        <color rgb="FF21FFB5"/>
      </top>
      <bottom style="medium">
        <color rgb="FF21FFB5"/>
      </bottom>
      <diagonal/>
    </border>
    <border>
      <left style="medium">
        <color rgb="FF21FFB5"/>
      </left>
      <right style="thick">
        <color rgb="FF21FFB5"/>
      </right>
      <top style="thick">
        <color rgb="FF21FFB5"/>
      </top>
      <bottom/>
      <diagonal/>
    </border>
    <border>
      <left style="thick">
        <color rgb="FF21FFB5"/>
      </left>
      <right style="medium">
        <color rgb="FF21FFB5"/>
      </right>
      <top/>
      <bottom/>
      <diagonal/>
    </border>
    <border>
      <left style="medium">
        <color rgb="FF21FFB5"/>
      </left>
      <right style="thick">
        <color rgb="FF21FFB5"/>
      </right>
      <top/>
      <bottom/>
      <diagonal/>
    </border>
    <border>
      <left style="thick">
        <color rgb="FF21FFB5"/>
      </left>
      <right style="medium">
        <color rgb="FF21FFB5"/>
      </right>
      <top/>
      <bottom style="medium">
        <color rgb="FF21FFB5"/>
      </bottom>
      <diagonal/>
    </border>
    <border>
      <left style="thick">
        <color rgb="FF21FFB5"/>
      </left>
      <right style="medium">
        <color rgb="FF66FFCC"/>
      </right>
      <top/>
      <bottom style="thin">
        <color theme="6"/>
      </bottom>
      <diagonal/>
    </border>
    <border>
      <left style="thick">
        <color rgb="FF21FFB5"/>
      </left>
      <right style="medium">
        <color rgb="FF66FFCC"/>
      </right>
      <top style="thin">
        <color theme="6"/>
      </top>
      <bottom style="thin">
        <color theme="6"/>
      </bottom>
      <diagonal/>
    </border>
    <border>
      <left style="thick">
        <color rgb="FF21FFB5"/>
      </left>
      <right style="medium">
        <color rgb="FF66FFCC"/>
      </right>
      <top style="thin">
        <color theme="6"/>
      </top>
      <bottom/>
      <diagonal/>
    </border>
    <border>
      <left style="thick">
        <color rgb="FF21FFB5"/>
      </left>
      <right style="medium">
        <color rgb="FF21FFB5"/>
      </right>
      <top style="medium">
        <color rgb="FF21FFB5"/>
      </top>
      <bottom style="medium">
        <color rgb="FF21FFB5"/>
      </bottom>
      <diagonal/>
    </border>
    <border>
      <left style="thick">
        <color rgb="FF21FFB5"/>
      </left>
      <right style="medium">
        <color rgb="FF66FFCC"/>
      </right>
      <top/>
      <bottom/>
      <diagonal/>
    </border>
    <border>
      <left style="thick">
        <color rgb="FF21FFB5"/>
      </left>
      <right style="medium">
        <color rgb="FF66FFCC"/>
      </right>
      <top style="medium">
        <color rgb="FF00FF99"/>
      </top>
      <bottom style="thick">
        <color rgb="FF21FFB5"/>
      </bottom>
      <diagonal/>
    </border>
    <border>
      <left style="medium">
        <color rgb="FF21FFB5"/>
      </left>
      <right style="medium">
        <color rgb="FF21FFB5"/>
      </right>
      <top style="medium">
        <color rgb="FF21FFB5"/>
      </top>
      <bottom style="thick">
        <color rgb="FF21FFB5"/>
      </bottom>
      <diagonal/>
    </border>
    <border>
      <left style="medium">
        <color rgb="FF21FFB5"/>
      </left>
      <right style="thick">
        <color rgb="FF21FFB5"/>
      </right>
      <top/>
      <bottom style="thick">
        <color rgb="FF21FFB5"/>
      </bottom>
      <diagonal/>
    </border>
    <border>
      <left/>
      <right style="medium">
        <color rgb="FF21FFB5"/>
      </right>
      <top style="medium">
        <color rgb="FF21FFB5"/>
      </top>
      <bottom style="medium">
        <color rgb="FF21FFB5"/>
      </bottom>
      <diagonal/>
    </border>
    <border>
      <left/>
      <right/>
      <top style="medium">
        <color rgb="FF21FFB5"/>
      </top>
      <bottom style="medium">
        <color rgb="FF21FFB5"/>
      </bottom>
      <diagonal/>
    </border>
    <border>
      <left style="medium">
        <color rgb="FF21FFB5"/>
      </left>
      <right/>
      <top/>
      <bottom/>
      <diagonal/>
    </border>
    <border>
      <left/>
      <right style="thin">
        <color rgb="FF66FFCC"/>
      </right>
      <top/>
      <bottom style="thin">
        <color theme="6"/>
      </bottom>
      <diagonal/>
    </border>
    <border>
      <left/>
      <right/>
      <top style="medium">
        <color rgb="FF21FFB5"/>
      </top>
      <bottom/>
      <diagonal/>
    </border>
    <border>
      <left/>
      <right style="thin">
        <color rgb="FF92D050"/>
      </right>
      <top style="medium">
        <color rgb="FF21FFB5"/>
      </top>
      <bottom style="medium">
        <color rgb="FF21FFB5"/>
      </bottom>
      <diagonal/>
    </border>
    <border>
      <left/>
      <right/>
      <top/>
      <bottom style="thin">
        <color theme="6"/>
      </bottom>
      <diagonal/>
    </border>
    <border>
      <left/>
      <right/>
      <top style="thick">
        <color rgb="FF21FFB5"/>
      </top>
      <bottom/>
      <diagonal/>
    </border>
    <border>
      <left/>
      <right style="medium">
        <color rgb="FF66FFCC"/>
      </right>
      <top/>
      <bottom style="thin">
        <color theme="6"/>
      </bottom>
      <diagonal/>
    </border>
    <border>
      <left/>
      <right style="medium">
        <color rgb="FF00FF99"/>
      </right>
      <top style="medium">
        <color rgb="FF21FFB5"/>
      </top>
      <bottom style="medium">
        <color rgb="FF21FFB5"/>
      </bottom>
      <diagonal/>
    </border>
  </borders>
  <cellStyleXfs count="146">
    <xf numFmtId="0" fontId="0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>
      <alignment horizontal="center"/>
    </xf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5" fillId="0" borderId="0"/>
    <xf numFmtId="0" fontId="24" fillId="0" borderId="0"/>
    <xf numFmtId="0" fontId="25" fillId="0" borderId="0" applyNumberFormat="0" applyFill="0" applyBorder="0" applyAlignment="0" applyProtection="0"/>
    <xf numFmtId="0" fontId="26" fillId="0" borderId="22" applyNumberFormat="0" applyFill="0" applyAlignment="0" applyProtection="0"/>
    <xf numFmtId="0" fontId="27" fillId="0" borderId="23" applyNumberFormat="0" applyFill="0" applyAlignment="0" applyProtection="0"/>
    <xf numFmtId="0" fontId="28" fillId="0" borderId="24" applyNumberFormat="0" applyFill="0" applyAlignment="0" applyProtection="0"/>
    <xf numFmtId="0" fontId="28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8" borderId="0" applyNumberFormat="0" applyBorder="0" applyAlignment="0" applyProtection="0"/>
    <xf numFmtId="0" fontId="32" fillId="9" borderId="25" applyNumberFormat="0" applyAlignment="0" applyProtection="0"/>
    <xf numFmtId="0" fontId="33" fillId="10" borderId="26" applyNumberFormat="0" applyAlignment="0" applyProtection="0"/>
    <xf numFmtId="0" fontId="34" fillId="10" borderId="25" applyNumberFormat="0" applyAlignment="0" applyProtection="0"/>
    <xf numFmtId="0" fontId="35" fillId="0" borderId="27" applyNumberFormat="0" applyFill="0" applyAlignment="0" applyProtection="0"/>
    <xf numFmtId="0" fontId="36" fillId="11" borderId="28" applyNumberFormat="0" applyAlignment="0" applyProtection="0"/>
    <xf numFmtId="0" fontId="37" fillId="0" borderId="0" applyNumberFormat="0" applyFill="0" applyBorder="0" applyAlignment="0" applyProtection="0"/>
    <xf numFmtId="0" fontId="24" fillId="12" borderId="29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30" applyNumberFormat="0" applyFill="0" applyAlignment="0" applyProtection="0"/>
    <xf numFmtId="0" fontId="4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40" fillId="36" borderId="0" applyNumberFormat="0" applyBorder="0" applyAlignment="0" applyProtection="0"/>
    <xf numFmtId="0" fontId="4" fillId="0" borderId="0"/>
    <xf numFmtId="0" fontId="47" fillId="0" borderId="0" applyNumberFormat="0" applyFill="0" applyBorder="0" applyAlignment="0" applyProtection="0"/>
    <xf numFmtId="0" fontId="48" fillId="0" borderId="22" applyNumberFormat="0" applyFill="0" applyAlignment="0" applyProtection="0"/>
    <xf numFmtId="0" fontId="49" fillId="0" borderId="23" applyNumberFormat="0" applyFill="0" applyAlignment="0" applyProtection="0"/>
    <xf numFmtId="0" fontId="50" fillId="0" borderId="24" applyNumberFormat="0" applyFill="0" applyAlignment="0" applyProtection="0"/>
    <xf numFmtId="0" fontId="50" fillId="0" borderId="0" applyNumberFormat="0" applyFill="0" applyBorder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25" applyNumberFormat="0" applyAlignment="0" applyProtection="0"/>
    <xf numFmtId="0" fontId="55" fillId="10" borderId="26" applyNumberFormat="0" applyAlignment="0" applyProtection="0"/>
    <xf numFmtId="0" fontId="56" fillId="10" borderId="25" applyNumberFormat="0" applyAlignment="0" applyProtection="0"/>
    <xf numFmtId="0" fontId="57" fillId="0" borderId="27" applyNumberFormat="0" applyFill="0" applyAlignment="0" applyProtection="0"/>
    <xf numFmtId="0" fontId="58" fillId="11" borderId="28" applyNumberFormat="0" applyAlignment="0" applyProtection="0"/>
    <xf numFmtId="0" fontId="59" fillId="0" borderId="0" applyNumberFormat="0" applyFill="0" applyBorder="0" applyAlignment="0" applyProtection="0"/>
    <xf numFmtId="0" fontId="4" fillId="12" borderId="29" applyNumberFormat="0" applyFont="0" applyAlignment="0" applyProtection="0"/>
    <xf numFmtId="0" fontId="60" fillId="0" borderId="0" applyNumberFormat="0" applyFill="0" applyBorder="0" applyAlignment="0" applyProtection="0"/>
    <xf numFmtId="0" fontId="61" fillId="0" borderId="30" applyNumberFormat="0" applyFill="0" applyAlignment="0" applyProtection="0"/>
    <xf numFmtId="0" fontId="6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62" fillId="36" borderId="0" applyNumberFormat="0" applyBorder="0" applyAlignment="0" applyProtection="0"/>
    <xf numFmtId="0" fontId="3" fillId="0" borderId="0"/>
    <xf numFmtId="0" fontId="3" fillId="12" borderId="29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2" fillId="0" borderId="0"/>
    <xf numFmtId="0" fontId="2" fillId="12" borderId="29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1" fillId="0" borderId="0"/>
    <xf numFmtId="0" fontId="1" fillId="12" borderId="29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59">
    <xf numFmtId="0" fontId="0" fillId="0" borderId="0" xfId="0"/>
    <xf numFmtId="0" fontId="17" fillId="5" borderId="11" xfId="1" applyFont="1" applyFill="1" applyBorder="1" applyAlignment="1">
      <alignment horizontal="center" vertical="center" wrapText="1" readingOrder="2"/>
    </xf>
    <xf numFmtId="0" fontId="17" fillId="5" borderId="12" xfId="1" applyFont="1" applyFill="1" applyBorder="1" applyAlignment="1">
      <alignment horizontal="center" vertical="center" wrapText="1" readingOrder="2"/>
    </xf>
    <xf numFmtId="0" fontId="17" fillId="5" borderId="13" xfId="1" applyFont="1" applyFill="1" applyBorder="1" applyAlignment="1">
      <alignment horizontal="center" vertical="center" wrapText="1" readingOrder="2"/>
    </xf>
    <xf numFmtId="0" fontId="18" fillId="0" borderId="11" xfId="1" applyFont="1" applyFill="1" applyBorder="1" applyAlignment="1">
      <alignment horizontal="center" vertical="center" wrapText="1" readingOrder="2"/>
    </xf>
    <xf numFmtId="0" fontId="18" fillId="0" borderId="12" xfId="1" applyFont="1" applyFill="1" applyBorder="1" applyAlignment="1">
      <alignment horizontal="center" vertical="center" wrapText="1" readingOrder="2"/>
    </xf>
    <xf numFmtId="0" fontId="18" fillId="0" borderId="13" xfId="1" applyFont="1" applyFill="1" applyBorder="1" applyAlignment="1">
      <alignment horizontal="center" vertical="center" wrapText="1" readingOrder="2"/>
    </xf>
    <xf numFmtId="0" fontId="17" fillId="5" borderId="14" xfId="1" applyFont="1" applyFill="1" applyBorder="1" applyAlignment="1">
      <alignment horizontal="center" vertical="center" wrapText="1" readingOrder="2"/>
    </xf>
    <xf numFmtId="0" fontId="18" fillId="0" borderId="14" xfId="1" applyFont="1" applyFill="1" applyBorder="1" applyAlignment="1">
      <alignment horizontal="center" vertical="center" wrapText="1" readingOrder="2"/>
    </xf>
    <xf numFmtId="0" fontId="17" fillId="5" borderId="16" xfId="1" applyFont="1" applyFill="1" applyBorder="1" applyAlignment="1">
      <alignment horizontal="center" vertical="center" wrapText="1" readingOrder="2"/>
    </xf>
    <xf numFmtId="0" fontId="18" fillId="0" borderId="16" xfId="1" applyFont="1" applyFill="1" applyBorder="1" applyAlignment="1">
      <alignment horizontal="center" vertical="center" wrapText="1" readingOrder="2"/>
    </xf>
    <xf numFmtId="0" fontId="22" fillId="2" borderId="2" xfId="1" applyFont="1" applyFill="1" applyBorder="1" applyAlignment="1">
      <alignment horizontal="center" vertical="center" wrapText="1" readingOrder="2"/>
    </xf>
    <xf numFmtId="0" fontId="22" fillId="2" borderId="9" xfId="1" applyFont="1" applyFill="1" applyBorder="1" applyAlignment="1">
      <alignment horizontal="center" vertical="center" wrapText="1" readingOrder="2"/>
    </xf>
    <xf numFmtId="168" fontId="0" fillId="0" borderId="0" xfId="0" applyNumberFormat="1"/>
    <xf numFmtId="1" fontId="0" fillId="0" borderId="0" xfId="0" applyNumberFormat="1"/>
    <xf numFmtId="1" fontId="20" fillId="2" borderId="19" xfId="1" applyNumberFormat="1" applyFont="1" applyFill="1" applyBorder="1" applyAlignment="1">
      <alignment horizontal="center" vertical="center" wrapText="1" readingOrder="2"/>
    </xf>
    <xf numFmtId="1" fontId="20" fillId="5" borderId="19" xfId="1" applyNumberFormat="1" applyFont="1" applyFill="1" applyBorder="1" applyAlignment="1">
      <alignment horizontal="center" vertical="center" wrapText="1" readingOrder="2"/>
    </xf>
    <xf numFmtId="169" fontId="0" fillId="0" borderId="0" xfId="0" applyNumberFormat="1"/>
    <xf numFmtId="0" fontId="21" fillId="2" borderId="42" xfId="0" applyFont="1" applyFill="1" applyBorder="1" applyAlignment="1">
      <alignment horizontal="center" vertical="center"/>
    </xf>
    <xf numFmtId="0" fontId="21" fillId="2" borderId="43" xfId="0" applyFont="1" applyFill="1" applyBorder="1" applyAlignment="1">
      <alignment horizontal="center" vertical="center"/>
    </xf>
    <xf numFmtId="0" fontId="21" fillId="2" borderId="46" xfId="0" applyFont="1" applyFill="1" applyBorder="1" applyAlignment="1">
      <alignment horizontal="center" vertical="center"/>
    </xf>
    <xf numFmtId="1" fontId="20" fillId="5" borderId="44" xfId="1" applyNumberFormat="1" applyFont="1" applyFill="1" applyBorder="1" applyAlignment="1">
      <alignment horizontal="center" vertical="center" wrapText="1" readingOrder="2"/>
    </xf>
    <xf numFmtId="1" fontId="20" fillId="5" borderId="45" xfId="1" applyNumberFormat="1" applyFont="1" applyFill="1" applyBorder="1" applyAlignment="1">
      <alignment horizontal="center" vertical="center" wrapText="1" readingOrder="2"/>
    </xf>
    <xf numFmtId="1" fontId="20" fillId="2" borderId="44" xfId="1" applyNumberFormat="1" applyFont="1" applyFill="1" applyBorder="1" applyAlignment="1">
      <alignment horizontal="center" vertical="center" wrapText="1" readingOrder="2"/>
    </xf>
    <xf numFmtId="1" fontId="20" fillId="2" borderId="45" xfId="1" applyNumberFormat="1" applyFont="1" applyFill="1" applyBorder="1" applyAlignment="1">
      <alignment horizontal="center" vertical="center" wrapText="1" readingOrder="2"/>
    </xf>
    <xf numFmtId="1" fontId="20" fillId="37" borderId="31" xfId="1" applyNumberFormat="1" applyFont="1" applyFill="1" applyBorder="1" applyAlignment="1">
      <alignment horizontal="center" vertical="center" wrapText="1"/>
    </xf>
    <xf numFmtId="0" fontId="18" fillId="0" borderId="50" xfId="1" applyFont="1" applyFill="1" applyBorder="1" applyAlignment="1">
      <alignment horizontal="center" vertical="center" wrapText="1" readingOrder="2"/>
    </xf>
    <xf numFmtId="0" fontId="18" fillId="0" borderId="17" xfId="1" applyFont="1" applyFill="1" applyBorder="1" applyAlignment="1">
      <alignment horizontal="center" vertical="center" wrapText="1" readingOrder="2"/>
    </xf>
    <xf numFmtId="0" fontId="18" fillId="0" borderId="51" xfId="1" applyFont="1" applyFill="1" applyBorder="1" applyAlignment="1">
      <alignment horizontal="center" vertical="center" wrapText="1" readingOrder="2"/>
    </xf>
    <xf numFmtId="0" fontId="18" fillId="0" borderId="52" xfId="1" applyFont="1" applyFill="1" applyBorder="1" applyAlignment="1">
      <alignment horizontal="center" vertical="center" wrapText="1" readingOrder="2"/>
    </xf>
    <xf numFmtId="0" fontId="18" fillId="0" borderId="53" xfId="1" applyFont="1" applyFill="1" applyBorder="1" applyAlignment="1">
      <alignment horizontal="center" vertical="center" wrapText="1" readingOrder="2"/>
    </xf>
    <xf numFmtId="0" fontId="23" fillId="37" borderId="31" xfId="1" applyFont="1" applyFill="1" applyBorder="1" applyAlignment="1">
      <alignment horizontal="center" vertical="center" wrapText="1" readingOrder="2"/>
    </xf>
    <xf numFmtId="0" fontId="17" fillId="3" borderId="54" xfId="1" applyFont="1" applyFill="1" applyBorder="1" applyAlignment="1">
      <alignment vertical="center" wrapText="1" readingOrder="2"/>
    </xf>
    <xf numFmtId="0" fontId="17" fillId="3" borderId="2" xfId="1" applyFont="1" applyFill="1" applyBorder="1" applyAlignment="1">
      <alignment vertical="center" wrapText="1" readingOrder="2"/>
    </xf>
    <xf numFmtId="0" fontId="18" fillId="0" borderId="56" xfId="1" applyFont="1" applyFill="1" applyBorder="1" applyAlignment="1">
      <alignment horizontal="center" vertical="center" wrapText="1" readingOrder="2"/>
    </xf>
    <xf numFmtId="0" fontId="19" fillId="3" borderId="55" xfId="1" applyFont="1" applyFill="1" applyBorder="1" applyAlignment="1">
      <alignment horizontal="center" vertical="center" wrapText="1" readingOrder="2"/>
    </xf>
    <xf numFmtId="0" fontId="13" fillId="4" borderId="57" xfId="1" applyFont="1" applyFill="1" applyBorder="1" applyAlignment="1">
      <alignment horizontal="center" vertical="center" wrapText="1"/>
    </xf>
    <xf numFmtId="0" fontId="17" fillId="5" borderId="58" xfId="1" applyFont="1" applyFill="1" applyBorder="1" applyAlignment="1">
      <alignment horizontal="center" vertical="center" wrapText="1" readingOrder="2"/>
    </xf>
    <xf numFmtId="0" fontId="18" fillId="0" borderId="58" xfId="1" applyFont="1" applyFill="1" applyBorder="1" applyAlignment="1">
      <alignment horizontal="center" vertical="center" wrapText="1" readingOrder="2"/>
    </xf>
    <xf numFmtId="0" fontId="11" fillId="5" borderId="62" xfId="1" applyFont="1" applyFill="1" applyBorder="1" applyAlignment="1">
      <alignment horizontal="center" vertical="center" wrapText="1" readingOrder="2"/>
    </xf>
    <xf numFmtId="0" fontId="11" fillId="2" borderId="62" xfId="1" applyFont="1" applyFill="1" applyBorder="1" applyAlignment="1">
      <alignment horizontal="center" vertical="center" wrapText="1" readingOrder="2"/>
    </xf>
    <xf numFmtId="0" fontId="15" fillId="37" borderId="31" xfId="1" applyFont="1" applyFill="1" applyBorder="1" applyAlignment="1">
      <alignment horizontal="center" vertical="center" wrapText="1"/>
    </xf>
    <xf numFmtId="0" fontId="11" fillId="4" borderId="31" xfId="1" applyFont="1" applyFill="1" applyBorder="1" applyAlignment="1">
      <alignment horizontal="center" vertical="center"/>
    </xf>
    <xf numFmtId="1" fontId="20" fillId="4" borderId="31" xfId="1" applyNumberFormat="1" applyFont="1" applyFill="1" applyBorder="1" applyAlignment="1">
      <alignment horizontal="center" vertical="center"/>
    </xf>
    <xf numFmtId="0" fontId="17" fillId="5" borderId="66" xfId="1" applyFont="1" applyFill="1" applyBorder="1" applyAlignment="1">
      <alignment horizontal="center" vertical="center" wrapText="1" readingOrder="2"/>
    </xf>
    <xf numFmtId="0" fontId="17" fillId="5" borderId="67" xfId="1" applyFont="1" applyFill="1" applyBorder="1" applyAlignment="1">
      <alignment horizontal="center" vertical="center" wrapText="1" readingOrder="2"/>
    </xf>
    <xf numFmtId="0" fontId="17" fillId="5" borderId="68" xfId="1" applyFont="1" applyFill="1" applyBorder="1" applyAlignment="1">
      <alignment horizontal="center" vertical="center" wrapText="1" readingOrder="2"/>
    </xf>
    <xf numFmtId="0" fontId="18" fillId="0" borderId="69" xfId="1" applyFont="1" applyFill="1" applyBorder="1" applyAlignment="1">
      <alignment horizontal="center" vertical="center" wrapText="1" readingOrder="2"/>
    </xf>
    <xf numFmtId="0" fontId="16" fillId="5" borderId="70" xfId="1" applyFont="1" applyFill="1" applyBorder="1" applyAlignment="1">
      <alignment horizontal="center" vertical="center" wrapText="1" readingOrder="2"/>
    </xf>
    <xf numFmtId="0" fontId="16" fillId="0" borderId="71" xfId="1" applyFont="1" applyFill="1" applyBorder="1" applyAlignment="1">
      <alignment horizontal="center" vertical="center" wrapText="1" readingOrder="2"/>
    </xf>
    <xf numFmtId="0" fontId="0" fillId="0" borderId="0" xfId="0" applyAlignment="1">
      <alignment vertical="center"/>
    </xf>
    <xf numFmtId="0" fontId="23" fillId="37" borderId="61" xfId="1" applyFont="1" applyFill="1" applyBorder="1" applyAlignment="1">
      <alignment horizontal="center" vertical="center" wrapText="1" readingOrder="2"/>
    </xf>
    <xf numFmtId="0" fontId="17" fillId="5" borderId="56" xfId="1" applyFont="1" applyFill="1" applyBorder="1" applyAlignment="1">
      <alignment horizontal="center" vertical="center" wrapText="1" readingOrder="2"/>
    </xf>
    <xf numFmtId="0" fontId="17" fillId="5" borderId="69" xfId="1" applyFont="1" applyFill="1" applyBorder="1" applyAlignment="1">
      <alignment horizontal="center" vertical="center" wrapText="1" readingOrder="2"/>
    </xf>
    <xf numFmtId="0" fontId="17" fillId="5" borderId="76" xfId="1" applyFont="1" applyFill="1" applyBorder="1" applyAlignment="1">
      <alignment horizontal="center" vertical="center" wrapText="1" readingOrder="2"/>
    </xf>
    <xf numFmtId="0" fontId="17" fillId="5" borderId="77" xfId="1" applyFont="1" applyFill="1" applyBorder="1" applyAlignment="1">
      <alignment horizontal="center" vertical="center" wrapText="1" readingOrder="2"/>
    </xf>
    <xf numFmtId="0" fontId="17" fillId="5" borderId="78" xfId="1" applyFont="1" applyFill="1" applyBorder="1" applyAlignment="1">
      <alignment horizontal="center" vertical="center" wrapText="1" readingOrder="2"/>
    </xf>
    <xf numFmtId="0" fontId="17" fillId="3" borderId="72" xfId="1" applyFont="1" applyFill="1" applyBorder="1" applyAlignment="1">
      <alignment horizontal="center" vertical="center" wrapText="1" readingOrder="2"/>
    </xf>
    <xf numFmtId="0" fontId="17" fillId="3" borderId="79" xfId="1" applyFont="1" applyFill="1" applyBorder="1" applyAlignment="1">
      <alignment horizontal="center" vertical="center" wrapText="1" readingOrder="2"/>
    </xf>
    <xf numFmtId="0" fontId="17" fillId="3" borderId="80" xfId="1" applyFont="1" applyFill="1" applyBorder="1" applyAlignment="1">
      <alignment horizontal="center" vertical="center" wrapText="1" readingOrder="2"/>
    </xf>
    <xf numFmtId="0" fontId="17" fillId="3" borderId="0" xfId="1" applyFont="1" applyFill="1" applyBorder="1" applyAlignment="1">
      <alignment vertical="center" wrapText="1" readingOrder="2"/>
    </xf>
    <xf numFmtId="0" fontId="23" fillId="4" borderId="31" xfId="1" applyFont="1" applyFill="1" applyBorder="1" applyAlignment="1">
      <alignment horizontal="center" vertical="center" wrapText="1" readingOrder="2"/>
    </xf>
    <xf numFmtId="0" fontId="17" fillId="3" borderId="31" xfId="1" applyFont="1" applyFill="1" applyBorder="1" applyAlignment="1">
      <alignment horizontal="center" vertical="center" wrapText="1" readingOrder="2"/>
    </xf>
    <xf numFmtId="0" fontId="17" fillId="5" borderId="49" xfId="1" applyFont="1" applyFill="1" applyBorder="1" applyAlignment="1">
      <alignment horizontal="center" vertical="center" wrapText="1" readingOrder="2"/>
    </xf>
    <xf numFmtId="0" fontId="18" fillId="0" borderId="49" xfId="1" applyFont="1" applyFill="1" applyBorder="1" applyAlignment="1">
      <alignment horizontal="center" vertical="center" wrapText="1" readingOrder="2"/>
    </xf>
    <xf numFmtId="0" fontId="18" fillId="0" borderId="83" xfId="1" applyFont="1" applyFill="1" applyBorder="1" applyAlignment="1">
      <alignment horizontal="center" vertical="center" wrapText="1" readingOrder="2"/>
    </xf>
    <xf numFmtId="0" fontId="16" fillId="5" borderId="92" xfId="1" applyFont="1" applyFill="1" applyBorder="1" applyAlignment="1">
      <alignment horizontal="center" vertical="center" wrapText="1" readingOrder="2"/>
    </xf>
    <xf numFmtId="0" fontId="16" fillId="0" borderId="93" xfId="1" applyFont="1" applyFill="1" applyBorder="1" applyAlignment="1">
      <alignment horizontal="center" vertical="center" wrapText="1" readingOrder="2"/>
    </xf>
    <xf numFmtId="0" fontId="16" fillId="0" borderId="94" xfId="1" applyFont="1" applyFill="1" applyBorder="1" applyAlignment="1">
      <alignment horizontal="center" vertical="center" wrapText="1" readingOrder="2"/>
    </xf>
    <xf numFmtId="0" fontId="19" fillId="3" borderId="96" xfId="1" applyFont="1" applyFill="1" applyBorder="1" applyAlignment="1">
      <alignment horizontal="center" vertical="center" wrapText="1" readingOrder="2"/>
    </xf>
    <xf numFmtId="0" fontId="13" fillId="4" borderId="97" xfId="1" applyFont="1" applyFill="1" applyBorder="1" applyAlignment="1">
      <alignment horizontal="center" vertical="center" wrapText="1"/>
    </xf>
    <xf numFmtId="0" fontId="23" fillId="4" borderId="98" xfId="1" applyFont="1" applyFill="1" applyBorder="1" applyAlignment="1">
      <alignment horizontal="center" vertical="center" wrapText="1" readingOrder="2"/>
    </xf>
    <xf numFmtId="0" fontId="21" fillId="2" borderId="41" xfId="0" applyFont="1" applyFill="1" applyBorder="1" applyAlignment="1">
      <alignment horizontal="center" vertical="center" wrapText="1"/>
    </xf>
    <xf numFmtId="0" fontId="21" fillId="2" borderId="43" xfId="0" applyFont="1" applyFill="1" applyBorder="1" applyAlignment="1">
      <alignment horizontal="center" vertical="center" wrapText="1"/>
    </xf>
    <xf numFmtId="0" fontId="46" fillId="37" borderId="31" xfId="1" applyFont="1" applyFill="1" applyBorder="1" applyAlignment="1">
      <alignment horizontal="center" vertical="center" wrapText="1"/>
    </xf>
    <xf numFmtId="0" fontId="46" fillId="37" borderId="95" xfId="1" applyFont="1" applyFill="1" applyBorder="1" applyAlignment="1">
      <alignment horizontal="center" vertical="center" wrapText="1"/>
    </xf>
    <xf numFmtId="0" fontId="63" fillId="5" borderId="62" xfId="1" applyFont="1" applyFill="1" applyBorder="1" applyAlignment="1">
      <alignment horizontal="center" vertical="center" wrapText="1" readingOrder="2"/>
    </xf>
    <xf numFmtId="0" fontId="63" fillId="2" borderId="62" xfId="1" applyFont="1" applyFill="1" applyBorder="1" applyAlignment="1">
      <alignment horizontal="center" vertical="center" wrapText="1" readingOrder="2"/>
    </xf>
    <xf numFmtId="2" fontId="20" fillId="4" borderId="31" xfId="1" applyNumberFormat="1" applyFont="1" applyFill="1" applyBorder="1" applyAlignment="1">
      <alignment horizontal="center" vertical="center"/>
    </xf>
    <xf numFmtId="0" fontId="17" fillId="5" borderId="103" xfId="1" applyFont="1" applyFill="1" applyBorder="1" applyAlignment="1">
      <alignment horizontal="center" vertical="center" wrapText="1" readingOrder="2"/>
    </xf>
    <xf numFmtId="0" fontId="17" fillId="5" borderId="106" xfId="1" applyFont="1" applyFill="1" applyBorder="1" applyAlignment="1">
      <alignment horizontal="center" vertical="center" wrapText="1" readingOrder="2"/>
    </xf>
    <xf numFmtId="0" fontId="17" fillId="5" borderId="108" xfId="1" applyFont="1" applyFill="1" applyBorder="1" applyAlignment="1">
      <alignment horizontal="center" vertical="center" wrapText="1" readingOrder="2"/>
    </xf>
    <xf numFmtId="2" fontId="20" fillId="5" borderId="44" xfId="1" applyNumberFormat="1" applyFont="1" applyFill="1" applyBorder="1" applyAlignment="1">
      <alignment horizontal="center" vertical="center" wrapText="1" readingOrder="2"/>
    </xf>
    <xf numFmtId="2" fontId="20" fillId="5" borderId="4" xfId="1" applyNumberFormat="1" applyFont="1" applyFill="1" applyBorder="1" applyAlignment="1">
      <alignment horizontal="center" vertical="center" wrapText="1" readingOrder="2"/>
    </xf>
    <xf numFmtId="2" fontId="20" fillId="5" borderId="45" xfId="1" applyNumberFormat="1" applyFont="1" applyFill="1" applyBorder="1" applyAlignment="1">
      <alignment horizontal="center" vertical="center" wrapText="1" readingOrder="2"/>
    </xf>
    <xf numFmtId="2" fontId="20" fillId="2" borderId="44" xfId="1" applyNumberFormat="1" applyFont="1" applyFill="1" applyBorder="1" applyAlignment="1">
      <alignment horizontal="center" vertical="center" wrapText="1" readingOrder="2"/>
    </xf>
    <xf numFmtId="2" fontId="20" fillId="2" borderId="4" xfId="1" applyNumberFormat="1" applyFont="1" applyFill="1" applyBorder="1" applyAlignment="1">
      <alignment horizontal="center" vertical="center" wrapText="1" readingOrder="2"/>
    </xf>
    <xf numFmtId="2" fontId="20" fillId="2" borderId="45" xfId="1" applyNumberFormat="1" applyFont="1" applyFill="1" applyBorder="1" applyAlignment="1">
      <alignment horizontal="center" vertical="center" wrapText="1" readingOrder="2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1" fillId="2" borderId="39" xfId="0" applyFont="1" applyFill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textRotation="90"/>
    </xf>
    <xf numFmtId="0" fontId="9" fillId="0" borderId="60" xfId="0" applyFont="1" applyBorder="1" applyAlignment="1">
      <alignment horizontal="center" vertical="center" textRotation="90"/>
    </xf>
    <xf numFmtId="0" fontId="9" fillId="0" borderId="61" xfId="0" applyFont="1" applyBorder="1" applyAlignment="1">
      <alignment horizontal="center" vertical="center" textRotation="90"/>
    </xf>
    <xf numFmtId="0" fontId="44" fillId="2" borderId="0" xfId="0" applyFont="1" applyFill="1" applyBorder="1" applyAlignment="1">
      <alignment horizontal="center" vertical="center"/>
    </xf>
    <xf numFmtId="0" fontId="43" fillId="2" borderId="0" xfId="0" applyFont="1" applyFill="1" applyBorder="1" applyAlignment="1">
      <alignment horizontal="center" vertical="center"/>
    </xf>
    <xf numFmtId="0" fontId="41" fillId="2" borderId="73" xfId="0" applyFont="1" applyFill="1" applyBorder="1" applyAlignment="1">
      <alignment horizontal="center" vertical="center"/>
    </xf>
    <xf numFmtId="0" fontId="42" fillId="2" borderId="59" xfId="1" applyFont="1" applyFill="1" applyBorder="1" applyAlignment="1">
      <alignment horizontal="center" vertical="center" wrapText="1"/>
    </xf>
    <xf numFmtId="0" fontId="10" fillId="2" borderId="61" xfId="1" applyFont="1" applyFill="1" applyBorder="1" applyAlignment="1">
      <alignment horizontal="center" vertical="center" wrapText="1"/>
    </xf>
    <xf numFmtId="0" fontId="10" fillId="2" borderId="47" xfId="1" applyFont="1" applyFill="1" applyBorder="1" applyAlignment="1">
      <alignment horizontal="center" vertical="center" wrapText="1"/>
    </xf>
    <xf numFmtId="0" fontId="10" fillId="2" borderId="48" xfId="1" applyFont="1" applyFill="1" applyBorder="1" applyAlignment="1">
      <alignment horizontal="center" vertical="center" wrapText="1"/>
    </xf>
    <xf numFmtId="0" fontId="11" fillId="2" borderId="40" xfId="0" applyFont="1" applyFill="1" applyBorder="1" applyAlignment="1">
      <alignment horizontal="center" vertical="center" wrapText="1"/>
    </xf>
    <xf numFmtId="0" fontId="11" fillId="2" borderId="72" xfId="0" applyFont="1" applyFill="1" applyBorder="1" applyAlignment="1">
      <alignment horizontal="center" vertical="center" wrapText="1"/>
    </xf>
    <xf numFmtId="0" fontId="11" fillId="2" borderId="109" xfId="0" applyFont="1" applyFill="1" applyBorder="1" applyAlignment="1">
      <alignment horizontal="center" vertical="center" wrapText="1"/>
    </xf>
    <xf numFmtId="0" fontId="41" fillId="2" borderId="0" xfId="0" applyFont="1" applyFill="1" applyBorder="1" applyAlignment="1">
      <alignment horizontal="center" vertical="center"/>
    </xf>
    <xf numFmtId="0" fontId="9" fillId="2" borderId="59" xfId="1" applyFont="1" applyFill="1" applyBorder="1" applyAlignment="1">
      <alignment horizontal="center" vertical="center" wrapText="1" readingOrder="2"/>
    </xf>
    <xf numFmtId="0" fontId="9" fillId="2" borderId="60" xfId="1" applyFont="1" applyFill="1" applyBorder="1" applyAlignment="1">
      <alignment horizontal="center" vertical="center" wrapText="1" readingOrder="2"/>
    </xf>
    <xf numFmtId="0" fontId="9" fillId="2" borderId="61" xfId="1" applyFont="1" applyFill="1" applyBorder="1" applyAlignment="1">
      <alignment horizontal="center" vertical="center" wrapText="1" readingOrder="2"/>
    </xf>
    <xf numFmtId="0" fontId="9" fillId="2" borderId="87" xfId="1" applyFont="1" applyFill="1" applyBorder="1" applyAlignment="1">
      <alignment horizontal="center" vertical="center" wrapText="1" readingOrder="2"/>
    </xf>
    <xf numFmtId="0" fontId="9" fillId="2" borderId="85" xfId="1" applyFont="1" applyFill="1" applyBorder="1" applyAlignment="1">
      <alignment horizontal="center" vertical="center" wrapText="1" readingOrder="2"/>
    </xf>
    <xf numFmtId="0" fontId="9" fillId="2" borderId="86" xfId="1" applyFont="1" applyFill="1" applyBorder="1" applyAlignment="1">
      <alignment horizontal="center" vertical="center" wrapText="1" readingOrder="2"/>
    </xf>
    <xf numFmtId="0" fontId="22" fillId="2" borderId="74" xfId="1" applyFont="1" applyFill="1" applyBorder="1" applyAlignment="1">
      <alignment horizontal="center" vertical="center" wrapText="1" readingOrder="2"/>
    </xf>
    <xf numFmtId="0" fontId="22" fillId="2" borderId="75" xfId="1" applyFont="1" applyFill="1" applyBorder="1" applyAlignment="1">
      <alignment horizontal="center" vertical="center" wrapText="1" readingOrder="2"/>
    </xf>
    <xf numFmtId="0" fontId="22" fillId="2" borderId="81" xfId="1" applyFont="1" applyFill="1" applyBorder="1" applyAlignment="1">
      <alignment horizontal="center" vertical="center" wrapText="1" readingOrder="2"/>
    </xf>
    <xf numFmtId="0" fontId="22" fillId="2" borderId="82" xfId="1" applyFont="1" applyFill="1" applyBorder="1" applyAlignment="1">
      <alignment horizontal="center" vertical="center" wrapText="1" readingOrder="2"/>
    </xf>
    <xf numFmtId="0" fontId="22" fillId="2" borderId="8" xfId="1" applyFont="1" applyFill="1" applyBorder="1" applyAlignment="1">
      <alignment horizontal="center" vertical="center" wrapText="1" readingOrder="2"/>
    </xf>
    <xf numFmtId="0" fontId="14" fillId="2" borderId="6" xfId="1" applyFont="1" applyFill="1" applyBorder="1" applyAlignment="1">
      <alignment horizontal="center" vertical="center" wrapText="1" readingOrder="2"/>
    </xf>
    <xf numFmtId="0" fontId="22" fillId="2" borderId="37" xfId="1" applyFont="1" applyFill="1" applyBorder="1" applyAlignment="1">
      <alignment horizontal="center" vertical="center" wrapText="1" readingOrder="2"/>
    </xf>
    <xf numFmtId="0" fontId="14" fillId="2" borderId="18" xfId="1" applyFont="1" applyFill="1" applyBorder="1" applyAlignment="1">
      <alignment horizontal="center" vertical="center" wrapText="1" readingOrder="2"/>
    </xf>
    <xf numFmtId="0" fontId="22" fillId="2" borderId="10" xfId="1" applyFont="1" applyFill="1" applyBorder="1" applyAlignment="1">
      <alignment horizontal="center" vertical="center" wrapText="1" readingOrder="2"/>
    </xf>
    <xf numFmtId="0" fontId="14" fillId="2" borderId="15" xfId="1" applyFont="1" applyFill="1" applyBorder="1" applyAlignment="1">
      <alignment horizontal="center" vertical="center" wrapText="1" readingOrder="2"/>
    </xf>
    <xf numFmtId="0" fontId="22" fillId="2" borderId="1" xfId="1" applyFont="1" applyFill="1" applyBorder="1" applyAlignment="1">
      <alignment horizontal="center" vertical="center" wrapText="1" readingOrder="2"/>
    </xf>
    <xf numFmtId="0" fontId="14" fillId="2" borderId="3" xfId="1" applyFont="1" applyFill="1" applyBorder="1" applyAlignment="1">
      <alignment horizontal="center" vertical="center" wrapText="1" readingOrder="2"/>
    </xf>
    <xf numFmtId="0" fontId="22" fillId="2" borderId="7" xfId="1" applyFont="1" applyFill="1" applyBorder="1" applyAlignment="1">
      <alignment horizontal="center" vertical="center" wrapText="1" readingOrder="2"/>
    </xf>
    <xf numFmtId="0" fontId="14" fillId="2" borderId="5" xfId="1" applyFont="1" applyFill="1" applyBorder="1" applyAlignment="1">
      <alignment horizontal="center" vertical="center" wrapText="1" readingOrder="2"/>
    </xf>
    <xf numFmtId="0" fontId="45" fillId="2" borderId="84" xfId="1" applyFont="1" applyFill="1" applyBorder="1" applyAlignment="1">
      <alignment horizontal="center" vertical="center" wrapText="1" readingOrder="2"/>
    </xf>
    <xf numFmtId="0" fontId="45" fillId="2" borderId="89" xfId="1" applyFont="1" applyFill="1" applyBorder="1" applyAlignment="1">
      <alignment horizontal="center" vertical="center" wrapText="1" readingOrder="2"/>
    </xf>
    <xf numFmtId="0" fontId="45" fillId="2" borderId="91" xfId="1" applyFont="1" applyFill="1" applyBorder="1" applyAlignment="1">
      <alignment horizontal="center" vertical="center" wrapText="1" readingOrder="2"/>
    </xf>
    <xf numFmtId="0" fontId="9" fillId="0" borderId="88" xfId="0" applyFont="1" applyBorder="1" applyAlignment="1">
      <alignment horizontal="center" vertical="center" textRotation="90"/>
    </xf>
    <xf numFmtId="0" fontId="9" fillId="0" borderId="90" xfId="0" applyFont="1" applyBorder="1" applyAlignment="1">
      <alignment horizontal="center" vertical="center" textRotation="90"/>
    </xf>
    <xf numFmtId="0" fontId="9" fillId="0" borderId="99" xfId="0" applyFont="1" applyBorder="1" applyAlignment="1">
      <alignment horizontal="center" vertical="center" textRotation="90"/>
    </xf>
    <xf numFmtId="0" fontId="22" fillId="2" borderId="3" xfId="1" applyFont="1" applyFill="1" applyBorder="1" applyAlignment="1">
      <alignment horizontal="center" vertical="center" wrapText="1" readingOrder="2"/>
    </xf>
    <xf numFmtId="0" fontId="22" fillId="2" borderId="5" xfId="1" applyFont="1" applyFill="1" applyBorder="1" applyAlignment="1">
      <alignment horizontal="center" vertical="center" wrapText="1" readingOrder="2"/>
    </xf>
    <xf numFmtId="0" fontId="17" fillId="3" borderId="72" xfId="1" applyFont="1" applyFill="1" applyBorder="1" applyAlignment="1">
      <alignment horizontal="center" vertical="center" wrapText="1" readingOrder="2"/>
    </xf>
    <xf numFmtId="0" fontId="17" fillId="3" borderId="101" xfId="1" applyFont="1" applyFill="1" applyBorder="1" applyAlignment="1">
      <alignment horizontal="center" vertical="center" wrapText="1" readingOrder="2"/>
    </xf>
    <xf numFmtId="0" fontId="17" fillId="3" borderId="100" xfId="1" applyFont="1" applyFill="1" applyBorder="1" applyAlignment="1">
      <alignment horizontal="center" vertical="center" wrapText="1" readingOrder="2"/>
    </xf>
    <xf numFmtId="0" fontId="9" fillId="2" borderId="107" xfId="1" applyFont="1" applyFill="1" applyBorder="1" applyAlignment="1">
      <alignment horizontal="center" vertical="center" wrapText="1" readingOrder="2"/>
    </xf>
    <xf numFmtId="0" fontId="9" fillId="2" borderId="0" xfId="1" applyFont="1" applyFill="1" applyBorder="1" applyAlignment="1">
      <alignment horizontal="center" vertical="center" wrapText="1" readingOrder="2"/>
    </xf>
    <xf numFmtId="0" fontId="9" fillId="2" borderId="2" xfId="1" applyFont="1" applyFill="1" applyBorder="1" applyAlignment="1">
      <alignment horizontal="center" vertical="center" wrapText="1" readingOrder="2"/>
    </xf>
    <xf numFmtId="0" fontId="22" fillId="2" borderId="6" xfId="1" applyFont="1" applyFill="1" applyBorder="1" applyAlignment="1">
      <alignment horizontal="center" vertical="center" wrapText="1" readingOrder="2"/>
    </xf>
    <xf numFmtId="0" fontId="22" fillId="2" borderId="18" xfId="1" applyFont="1" applyFill="1" applyBorder="1" applyAlignment="1">
      <alignment horizontal="center" vertical="center" wrapText="1" readingOrder="2"/>
    </xf>
    <xf numFmtId="0" fontId="9" fillId="2" borderId="32" xfId="1" applyFont="1" applyFill="1" applyBorder="1" applyAlignment="1">
      <alignment horizontal="center" vertical="center" wrapText="1" readingOrder="2"/>
    </xf>
    <xf numFmtId="0" fontId="9" fillId="2" borderId="33" xfId="1" applyFont="1" applyFill="1" applyBorder="1" applyAlignment="1">
      <alignment horizontal="center" vertical="center" wrapText="1" readingOrder="2"/>
    </xf>
    <xf numFmtId="0" fontId="9" fillId="2" borderId="34" xfId="1" applyFont="1" applyFill="1" applyBorder="1" applyAlignment="1">
      <alignment horizontal="center" vertical="center" wrapText="1" readingOrder="2"/>
    </xf>
    <xf numFmtId="0" fontId="14" fillId="2" borderId="52" xfId="1" applyFont="1" applyFill="1" applyBorder="1" applyAlignment="1">
      <alignment horizontal="center" vertical="center" wrapText="1" readingOrder="2"/>
    </xf>
    <xf numFmtId="0" fontId="14" fillId="2" borderId="63" xfId="1" applyFont="1" applyFill="1" applyBorder="1" applyAlignment="1">
      <alignment horizontal="center" vertical="center" wrapText="1" readingOrder="2"/>
    </xf>
    <xf numFmtId="0" fontId="14" fillId="2" borderId="64" xfId="1" applyFont="1" applyFill="1" applyBorder="1" applyAlignment="1">
      <alignment horizontal="center" vertical="center" wrapText="1" readingOrder="2"/>
    </xf>
    <xf numFmtId="0" fontId="14" fillId="2" borderId="53" xfId="1" applyFont="1" applyFill="1" applyBorder="1" applyAlignment="1">
      <alignment horizontal="center" vertical="center" wrapText="1" readingOrder="2"/>
    </xf>
    <xf numFmtId="0" fontId="9" fillId="2" borderId="104" xfId="1" applyFont="1" applyFill="1" applyBorder="1" applyAlignment="1">
      <alignment horizontal="center" vertical="center" wrapText="1" readingOrder="2"/>
    </xf>
    <xf numFmtId="0" fontId="9" fillId="2" borderId="105" xfId="1" applyFont="1" applyFill="1" applyBorder="1" applyAlignment="1">
      <alignment horizontal="center" vertical="center" wrapText="1" readingOrder="2"/>
    </xf>
    <xf numFmtId="0" fontId="22" fillId="2" borderId="20" xfId="1" applyFont="1" applyFill="1" applyBorder="1" applyAlignment="1">
      <alignment horizontal="center" vertical="center" wrapText="1" readingOrder="2"/>
    </xf>
    <xf numFmtId="0" fontId="22" fillId="2" borderId="21" xfId="1" applyFont="1" applyFill="1" applyBorder="1" applyAlignment="1">
      <alignment horizontal="center" vertical="center" wrapText="1" readingOrder="2"/>
    </xf>
    <xf numFmtId="0" fontId="22" fillId="2" borderId="35" xfId="1" applyFont="1" applyFill="1" applyBorder="1" applyAlignment="1">
      <alignment horizontal="center" vertical="center" wrapText="1" readingOrder="2"/>
    </xf>
    <xf numFmtId="0" fontId="22" fillId="2" borderId="36" xfId="1" applyFont="1" applyFill="1" applyBorder="1" applyAlignment="1">
      <alignment horizontal="center" vertical="center" wrapText="1" readingOrder="2"/>
    </xf>
    <xf numFmtId="0" fontId="14" fillId="2" borderId="65" xfId="1" applyFont="1" applyFill="1" applyBorder="1" applyAlignment="1">
      <alignment horizontal="center" vertical="center" wrapText="1" readingOrder="2"/>
    </xf>
    <xf numFmtId="0" fontId="45" fillId="2" borderId="47" xfId="1" applyFont="1" applyFill="1" applyBorder="1" applyAlignment="1">
      <alignment horizontal="center" vertical="center" wrapText="1" readingOrder="2"/>
    </xf>
    <xf numFmtId="0" fontId="45" fillId="2" borderId="102" xfId="1" applyFont="1" applyFill="1" applyBorder="1" applyAlignment="1">
      <alignment horizontal="center" vertical="center" wrapText="1" readingOrder="2"/>
    </xf>
    <xf numFmtId="0" fontId="45" fillId="2" borderId="48" xfId="1" applyFont="1" applyFill="1" applyBorder="1" applyAlignment="1">
      <alignment horizontal="center" vertical="center" wrapText="1" readingOrder="2"/>
    </xf>
  </cellXfs>
  <cellStyles count="146">
    <cellStyle name="20% - Accent1" xfId="39" builtinId="30" customBuiltin="1"/>
    <cellStyle name="20% - Accent1 2" xfId="81"/>
    <cellStyle name="20% - Accent1 3" xfId="106"/>
    <cellStyle name="20% - Accent1 4" xfId="120"/>
    <cellStyle name="20% - Accent1 5" xfId="134"/>
    <cellStyle name="20% - Accent2" xfId="43" builtinId="34" customBuiltin="1"/>
    <cellStyle name="20% - Accent2 2" xfId="85"/>
    <cellStyle name="20% - Accent2 3" xfId="108"/>
    <cellStyle name="20% - Accent2 4" xfId="122"/>
    <cellStyle name="20% - Accent2 5" xfId="136"/>
    <cellStyle name="20% - Accent3" xfId="47" builtinId="38" customBuiltin="1"/>
    <cellStyle name="20% - Accent3 2" xfId="89"/>
    <cellStyle name="20% - Accent3 3" xfId="110"/>
    <cellStyle name="20% - Accent3 4" xfId="124"/>
    <cellStyle name="20% - Accent3 5" xfId="138"/>
    <cellStyle name="20% - Accent4" xfId="51" builtinId="42" customBuiltin="1"/>
    <cellStyle name="20% - Accent4 2" xfId="93"/>
    <cellStyle name="20% - Accent4 3" xfId="112"/>
    <cellStyle name="20% - Accent4 4" xfId="126"/>
    <cellStyle name="20% - Accent4 5" xfId="140"/>
    <cellStyle name="20% - Accent5" xfId="55" builtinId="46" customBuiltin="1"/>
    <cellStyle name="20% - Accent5 2" xfId="97"/>
    <cellStyle name="20% - Accent5 3" xfId="114"/>
    <cellStyle name="20% - Accent5 4" xfId="128"/>
    <cellStyle name="20% - Accent5 5" xfId="142"/>
    <cellStyle name="20% - Accent6" xfId="59" builtinId="50" customBuiltin="1"/>
    <cellStyle name="20% - Accent6 2" xfId="101"/>
    <cellStyle name="20% - Accent6 3" xfId="116"/>
    <cellStyle name="20% - Accent6 4" xfId="130"/>
    <cellStyle name="20% - Accent6 5" xfId="144"/>
    <cellStyle name="40% - Accent1" xfId="40" builtinId="31" customBuiltin="1"/>
    <cellStyle name="40% - Accent1 2" xfId="82"/>
    <cellStyle name="40% - Accent1 3" xfId="107"/>
    <cellStyle name="40% - Accent1 4" xfId="121"/>
    <cellStyle name="40% - Accent1 5" xfId="135"/>
    <cellStyle name="40% - Accent2" xfId="44" builtinId="35" customBuiltin="1"/>
    <cellStyle name="40% - Accent2 2" xfId="86"/>
    <cellStyle name="40% - Accent2 3" xfId="109"/>
    <cellStyle name="40% - Accent2 4" xfId="123"/>
    <cellStyle name="40% - Accent2 5" xfId="137"/>
    <cellStyle name="40% - Accent3" xfId="48" builtinId="39" customBuiltin="1"/>
    <cellStyle name="40% - Accent3 2" xfId="90"/>
    <cellStyle name="40% - Accent3 3" xfId="111"/>
    <cellStyle name="40% - Accent3 4" xfId="125"/>
    <cellStyle name="40% - Accent3 5" xfId="139"/>
    <cellStyle name="40% - Accent4" xfId="52" builtinId="43" customBuiltin="1"/>
    <cellStyle name="40% - Accent4 2" xfId="94"/>
    <cellStyle name="40% - Accent4 3" xfId="113"/>
    <cellStyle name="40% - Accent4 4" xfId="127"/>
    <cellStyle name="40% - Accent4 5" xfId="141"/>
    <cellStyle name="40% - Accent5" xfId="56" builtinId="47" customBuiltin="1"/>
    <cellStyle name="40% - Accent5 2" xfId="98"/>
    <cellStyle name="40% - Accent5 3" xfId="115"/>
    <cellStyle name="40% - Accent5 4" xfId="129"/>
    <cellStyle name="40% - Accent5 5" xfId="143"/>
    <cellStyle name="40% - Accent6" xfId="60" builtinId="51" customBuiltin="1"/>
    <cellStyle name="40% - Accent6 2" xfId="102"/>
    <cellStyle name="40% - Accent6 3" xfId="117"/>
    <cellStyle name="40% - Accent6 4" xfId="131"/>
    <cellStyle name="40% - Accent6 5" xfId="145"/>
    <cellStyle name="60% - Accent1" xfId="41" builtinId="32" customBuiltin="1"/>
    <cellStyle name="60% - Accent1 2" xfId="83"/>
    <cellStyle name="60% - Accent2" xfId="45" builtinId="36" customBuiltin="1"/>
    <cellStyle name="60% - Accent2 2" xfId="87"/>
    <cellStyle name="60% - Accent3" xfId="49" builtinId="40" customBuiltin="1"/>
    <cellStyle name="60% - Accent3 2" xfId="91"/>
    <cellStyle name="60% - Accent4" xfId="53" builtinId="44" customBuiltin="1"/>
    <cellStyle name="60% - Accent4 2" xfId="95"/>
    <cellStyle name="60% - Accent5" xfId="57" builtinId="48" customBuiltin="1"/>
    <cellStyle name="60% - Accent5 2" xfId="99"/>
    <cellStyle name="60% - Accent6" xfId="61" builtinId="52" customBuiltin="1"/>
    <cellStyle name="60% - Accent6 2" xfId="103"/>
    <cellStyle name="Accent1" xfId="38" builtinId="29" customBuiltin="1"/>
    <cellStyle name="Accent1 2" xfId="80"/>
    <cellStyle name="Accent2" xfId="42" builtinId="33" customBuiltin="1"/>
    <cellStyle name="Accent2 2" xfId="84"/>
    <cellStyle name="Accent3" xfId="46" builtinId="37" customBuiltin="1"/>
    <cellStyle name="Accent3 2" xfId="88"/>
    <cellStyle name="Accent4" xfId="50" builtinId="41" customBuiltin="1"/>
    <cellStyle name="Accent4 2" xfId="92"/>
    <cellStyle name="Accent5" xfId="54" builtinId="45" customBuiltin="1"/>
    <cellStyle name="Accent5 2" xfId="96"/>
    <cellStyle name="Accent6" xfId="58" builtinId="49" customBuiltin="1"/>
    <cellStyle name="Accent6 2" xfId="100"/>
    <cellStyle name="Bad" xfId="27" builtinId="27" customBuiltin="1"/>
    <cellStyle name="Bad 2" xfId="69"/>
    <cellStyle name="Calculation" xfId="31" builtinId="22" customBuiltin="1"/>
    <cellStyle name="Calculation 2" xfId="73"/>
    <cellStyle name="Check Cell" xfId="33" builtinId="23" customBuiltin="1"/>
    <cellStyle name="Check Cell 2" xfId="75"/>
    <cellStyle name="Comma [0] 2" xfId="9"/>
    <cellStyle name="Comma 2" xfId="8"/>
    <cellStyle name="Comma 3" xfId="11"/>
    <cellStyle name="Comma 4" xfId="13"/>
    <cellStyle name="Comma 5" xfId="18"/>
    <cellStyle name="Currency [0] 2" xfId="7"/>
    <cellStyle name="Currency 2" xfId="6"/>
    <cellStyle name="Currency 3" xfId="10"/>
    <cellStyle name="Currency 4" xfId="12"/>
    <cellStyle name="Currency 5" xfId="17"/>
    <cellStyle name="Explanatory Text" xfId="36" builtinId="53" customBuiltin="1"/>
    <cellStyle name="Explanatory Text 2" xfId="78"/>
    <cellStyle name="Good" xfId="26" builtinId="26" customBuiltin="1"/>
    <cellStyle name="Good 2" xfId="68"/>
    <cellStyle name="Heading 1" xfId="22" builtinId="16" customBuiltin="1"/>
    <cellStyle name="Heading 1 2" xfId="64"/>
    <cellStyle name="Heading 2" xfId="23" builtinId="17" customBuiltin="1"/>
    <cellStyle name="Heading 2 2" xfId="65"/>
    <cellStyle name="Heading 3" xfId="24" builtinId="18" customBuiltin="1"/>
    <cellStyle name="Heading 3 2" xfId="66"/>
    <cellStyle name="Heading 4" xfId="25" builtinId="19" customBuiltin="1"/>
    <cellStyle name="Heading 4 2" xfId="67"/>
    <cellStyle name="Hyperlink 2" xfId="2"/>
    <cellStyle name="Input" xfId="29" builtinId="20" customBuiltin="1"/>
    <cellStyle name="Input 2" xfId="71"/>
    <cellStyle name="Linked Cell" xfId="32" builtinId="24" customBuiltin="1"/>
    <cellStyle name="Linked Cell 2" xfId="74"/>
    <cellStyle name="Neutral" xfId="28" builtinId="28" customBuiltin="1"/>
    <cellStyle name="Neutral 2" xfId="70"/>
    <cellStyle name="Normal" xfId="0" builtinId="0"/>
    <cellStyle name="Normal 2" xfId="3"/>
    <cellStyle name="Normal 2 2" xfId="16"/>
    <cellStyle name="Normal 2 3" xfId="4"/>
    <cellStyle name="Normal 2 4" xfId="20"/>
    <cellStyle name="Normal 3" xfId="1"/>
    <cellStyle name="Normal 3 2" xfId="14"/>
    <cellStyle name="Normal 4" xfId="15"/>
    <cellStyle name="Normal 5" xfId="19"/>
    <cellStyle name="Normal 6" xfId="62"/>
    <cellStyle name="Normal 7" xfId="104"/>
    <cellStyle name="Normal 8" xfId="118"/>
    <cellStyle name="Normal 9" xfId="132"/>
    <cellStyle name="Note" xfId="35" builtinId="10" customBuiltin="1"/>
    <cellStyle name="Note 2" xfId="77"/>
    <cellStyle name="Note 3" xfId="105"/>
    <cellStyle name="Note 4" xfId="119"/>
    <cellStyle name="Note 5" xfId="133"/>
    <cellStyle name="Output" xfId="30" builtinId="21" customBuiltin="1"/>
    <cellStyle name="Output 2" xfId="72"/>
    <cellStyle name="Percent 2" xfId="5"/>
    <cellStyle name="Title" xfId="21" builtinId="15" customBuiltin="1"/>
    <cellStyle name="Title 2" xfId="63"/>
    <cellStyle name="Total" xfId="37" builtinId="25" customBuiltin="1"/>
    <cellStyle name="Total 2" xfId="79"/>
    <cellStyle name="Warning Text" xfId="34" builtinId="11" customBuiltin="1"/>
    <cellStyle name="Warning Text 2" xfId="76"/>
  </cellStyles>
  <dxfs count="0"/>
  <tableStyles count="0" defaultTableStyle="TableStyleMedium2" defaultPivotStyle="PivotStyleLight16"/>
  <colors>
    <mruColors>
      <color rgb="FF21FFB5"/>
      <color rgb="FFB3FFFF"/>
      <color rgb="FFA1E9E7"/>
      <color rgb="FF97FFEB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35720</xdr:colOff>
      <xdr:row>0</xdr:row>
      <xdr:rowOff>95250</xdr:rowOff>
    </xdr:from>
    <xdr:to>
      <xdr:col>0</xdr:col>
      <xdr:colOff>1115786</xdr:colOff>
      <xdr:row>2</xdr:row>
      <xdr:rowOff>386698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33730250" y="95250"/>
          <a:ext cx="1080066" cy="12439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142876</xdr:rowOff>
    </xdr:from>
    <xdr:to>
      <xdr:col>1</xdr:col>
      <xdr:colOff>158750</xdr:colOff>
      <xdr:row>2</xdr:row>
      <xdr:rowOff>392907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11187531" y="142876"/>
          <a:ext cx="1214438" cy="12858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71438</xdr:rowOff>
    </xdr:from>
    <xdr:to>
      <xdr:col>0</xdr:col>
      <xdr:colOff>1165110</xdr:colOff>
      <xdr:row>2</xdr:row>
      <xdr:rowOff>392905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14568907" y="71438"/>
          <a:ext cx="1309687" cy="135731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11905</xdr:colOff>
      <xdr:row>0</xdr:row>
      <xdr:rowOff>130968</xdr:rowOff>
    </xdr:from>
    <xdr:to>
      <xdr:col>0</xdr:col>
      <xdr:colOff>1105580</xdr:colOff>
      <xdr:row>2</xdr:row>
      <xdr:rowOff>380999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11080376" y="130968"/>
          <a:ext cx="1214438" cy="1285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rightToLeft="1" tabSelected="1" view="pageBreakPreview" zoomScale="66" zoomScaleNormal="60" zoomScaleSheetLayoutView="66" workbookViewId="0">
      <selection activeCell="A6" sqref="A6"/>
    </sheetView>
  </sheetViews>
  <sheetFormatPr defaultRowHeight="15"/>
  <cols>
    <col min="1" max="1" width="19.140625" customWidth="1"/>
    <col min="2" max="4" width="12" customWidth="1"/>
    <col min="5" max="5" width="13.42578125" customWidth="1"/>
    <col min="6" max="6" width="15.42578125" customWidth="1"/>
    <col min="7" max="7" width="12.140625" customWidth="1"/>
    <col min="8" max="8" width="11.28515625" customWidth="1"/>
    <col min="9" max="9" width="11.85546875" customWidth="1"/>
    <col min="10" max="10" width="12.7109375" customWidth="1"/>
    <col min="11" max="11" width="12.28515625" customWidth="1"/>
    <col min="12" max="12" width="11.85546875" customWidth="1"/>
    <col min="13" max="13" width="11.140625" customWidth="1"/>
    <col min="14" max="14" width="12.28515625" customWidth="1"/>
    <col min="15" max="15" width="11.5703125" customWidth="1"/>
    <col min="16" max="16" width="7.140625" customWidth="1"/>
  </cols>
  <sheetData>
    <row r="1" spans="1:16" ht="35.25" customHeight="1">
      <c r="A1" s="95" t="s">
        <v>71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39.950000000000003" customHeight="1">
      <c r="A2" s="96" t="s">
        <v>68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6" ht="38.1" customHeight="1" thickBot="1">
      <c r="A3" s="97" t="s">
        <v>77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</row>
    <row r="4" spans="1:16" ht="30" customHeight="1" thickBot="1">
      <c r="A4" s="98" t="s">
        <v>69</v>
      </c>
      <c r="B4" s="100" t="s">
        <v>0</v>
      </c>
      <c r="C4" s="103" t="s">
        <v>79</v>
      </c>
      <c r="D4" s="104"/>
      <c r="E4" s="90" t="s">
        <v>1</v>
      </c>
      <c r="F4" s="91"/>
      <c r="G4" s="90" t="s">
        <v>2</v>
      </c>
      <c r="H4" s="102"/>
      <c r="I4" s="91"/>
      <c r="J4" s="88" t="s">
        <v>3</v>
      </c>
      <c r="K4" s="89"/>
      <c r="L4" s="88" t="s">
        <v>4</v>
      </c>
      <c r="M4" s="89"/>
      <c r="N4" s="90" t="s">
        <v>5</v>
      </c>
      <c r="O4" s="91"/>
      <c r="P4" s="92" t="s">
        <v>72</v>
      </c>
    </row>
    <row r="5" spans="1:16" ht="69.75" customHeight="1" thickBot="1">
      <c r="A5" s="99"/>
      <c r="B5" s="101"/>
      <c r="C5" s="73" t="s">
        <v>75</v>
      </c>
      <c r="D5" s="73" t="s">
        <v>76</v>
      </c>
      <c r="E5" s="19" t="s">
        <v>6</v>
      </c>
      <c r="F5" s="18" t="s">
        <v>7</v>
      </c>
      <c r="G5" s="73" t="s">
        <v>8</v>
      </c>
      <c r="H5" s="72" t="s">
        <v>9</v>
      </c>
      <c r="I5" s="18" t="s">
        <v>7</v>
      </c>
      <c r="J5" s="20" t="s">
        <v>6</v>
      </c>
      <c r="K5" s="18" t="s">
        <v>10</v>
      </c>
      <c r="L5" s="20" t="s">
        <v>6</v>
      </c>
      <c r="M5" s="18" t="s">
        <v>10</v>
      </c>
      <c r="N5" s="20" t="s">
        <v>11</v>
      </c>
      <c r="O5" s="18" t="s">
        <v>12</v>
      </c>
      <c r="P5" s="93"/>
    </row>
    <row r="6" spans="1:16" ht="26.1" customHeight="1">
      <c r="A6" s="39" t="s">
        <v>13</v>
      </c>
      <c r="B6" s="16">
        <v>7133.2175287583195</v>
      </c>
      <c r="C6" s="82">
        <v>38.981999999999999</v>
      </c>
      <c r="D6" s="82">
        <v>35.655951346655087</v>
      </c>
      <c r="E6" s="82">
        <v>1140.78324</v>
      </c>
      <c r="F6" s="84">
        <v>1.5216531546500001</v>
      </c>
      <c r="G6" s="82">
        <v>263.76814499999989</v>
      </c>
      <c r="H6" s="83">
        <v>255.61879366993031</v>
      </c>
      <c r="I6" s="84">
        <v>18.465230000000005</v>
      </c>
      <c r="J6" s="21">
        <v>1040</v>
      </c>
      <c r="K6" s="22">
        <v>1</v>
      </c>
      <c r="L6" s="21">
        <v>120545</v>
      </c>
      <c r="M6" s="22">
        <v>800</v>
      </c>
      <c r="N6" s="21">
        <v>3923</v>
      </c>
      <c r="O6" s="22">
        <v>13856</v>
      </c>
      <c r="P6" s="93"/>
    </row>
    <row r="7" spans="1:16" ht="26.1" customHeight="1">
      <c r="A7" s="40" t="s">
        <v>14</v>
      </c>
      <c r="B7" s="15">
        <v>1802.0515495888615</v>
      </c>
      <c r="C7" s="85">
        <v>25.661000000000001</v>
      </c>
      <c r="D7" s="85">
        <v>24.751042439638852</v>
      </c>
      <c r="E7" s="85">
        <v>702.48355902272999</v>
      </c>
      <c r="F7" s="87">
        <v>1.21614743326</v>
      </c>
      <c r="G7" s="85">
        <v>184.57722000000001</v>
      </c>
      <c r="H7" s="86">
        <v>134.84589117760933</v>
      </c>
      <c r="I7" s="87">
        <v>1.9210000000000003</v>
      </c>
      <c r="J7" s="23">
        <v>639</v>
      </c>
      <c r="K7" s="24">
        <v>0</v>
      </c>
      <c r="L7" s="23">
        <v>72585</v>
      </c>
      <c r="M7" s="24">
        <v>0</v>
      </c>
      <c r="N7" s="23">
        <v>2428</v>
      </c>
      <c r="O7" s="24">
        <v>6669</v>
      </c>
      <c r="P7" s="93"/>
    </row>
    <row r="8" spans="1:16" ht="26.1" customHeight="1">
      <c r="A8" s="39" t="s">
        <v>15</v>
      </c>
      <c r="B8" s="16">
        <v>1636.6928124098183</v>
      </c>
      <c r="C8" s="82">
        <v>29.6</v>
      </c>
      <c r="D8" s="82">
        <v>29.50557068123662</v>
      </c>
      <c r="E8" s="82">
        <v>701.94968808131</v>
      </c>
      <c r="F8" s="84">
        <v>1.73458035715</v>
      </c>
      <c r="G8" s="82">
        <v>234.14467000000002</v>
      </c>
      <c r="H8" s="83">
        <v>147.67300528169693</v>
      </c>
      <c r="I8" s="84">
        <v>1.2514999999999996</v>
      </c>
      <c r="J8" s="21">
        <v>772</v>
      </c>
      <c r="K8" s="22">
        <v>0</v>
      </c>
      <c r="L8" s="21">
        <v>95570</v>
      </c>
      <c r="M8" s="22">
        <v>0</v>
      </c>
      <c r="N8" s="21">
        <v>3201</v>
      </c>
      <c r="O8" s="22">
        <v>12912</v>
      </c>
      <c r="P8" s="93"/>
    </row>
    <row r="9" spans="1:16" ht="26.1" customHeight="1">
      <c r="A9" s="40" t="s">
        <v>16</v>
      </c>
      <c r="B9" s="15">
        <v>2081.1192272534659</v>
      </c>
      <c r="C9" s="85">
        <v>66.686999999999998</v>
      </c>
      <c r="D9" s="85">
        <v>61.579068287388544</v>
      </c>
      <c r="E9" s="85">
        <v>740.57862441378006</v>
      </c>
      <c r="F9" s="87">
        <v>5.5084388518200003</v>
      </c>
      <c r="G9" s="85">
        <v>151.55407999999997</v>
      </c>
      <c r="H9" s="86">
        <v>248.85829921090425</v>
      </c>
      <c r="I9" s="87">
        <v>12.694663</v>
      </c>
      <c r="J9" s="23">
        <v>1281</v>
      </c>
      <c r="K9" s="24">
        <v>0</v>
      </c>
      <c r="L9" s="23">
        <v>159395</v>
      </c>
      <c r="M9" s="24">
        <v>0</v>
      </c>
      <c r="N9" s="23">
        <v>1617</v>
      </c>
      <c r="O9" s="24">
        <v>13363</v>
      </c>
      <c r="P9" s="93"/>
    </row>
    <row r="10" spans="1:16" ht="26.1" customHeight="1">
      <c r="A10" s="39" t="s">
        <v>17</v>
      </c>
      <c r="B10" s="16">
        <v>1119.8375177962616</v>
      </c>
      <c r="C10" s="82">
        <v>23.530999999999999</v>
      </c>
      <c r="D10" s="82">
        <v>14.597746376218383</v>
      </c>
      <c r="E10" s="82">
        <v>597.16764198006979</v>
      </c>
      <c r="F10" s="84">
        <v>2.6607693370100001</v>
      </c>
      <c r="G10" s="82">
        <v>132.55625666666666</v>
      </c>
      <c r="H10" s="83">
        <v>151.93982850027535</v>
      </c>
      <c r="I10" s="84">
        <v>0.40100000000000008</v>
      </c>
      <c r="J10" s="21">
        <v>829</v>
      </c>
      <c r="K10" s="22">
        <v>0</v>
      </c>
      <c r="L10" s="21">
        <v>84530</v>
      </c>
      <c r="M10" s="22">
        <v>0</v>
      </c>
      <c r="N10" s="21">
        <v>2621</v>
      </c>
      <c r="O10" s="22">
        <v>6968</v>
      </c>
      <c r="P10" s="93"/>
    </row>
    <row r="11" spans="1:16" ht="26.1" customHeight="1">
      <c r="A11" s="40" t="s">
        <v>18</v>
      </c>
      <c r="B11" s="15">
        <v>1795.160195882982</v>
      </c>
      <c r="C11" s="85">
        <v>13.944000000000001</v>
      </c>
      <c r="D11" s="85">
        <v>13.127635807636551</v>
      </c>
      <c r="E11" s="85">
        <v>658.22758701744999</v>
      </c>
      <c r="F11" s="87">
        <v>0.99658907059000001</v>
      </c>
      <c r="G11" s="85">
        <v>299.29827000000006</v>
      </c>
      <c r="H11" s="86">
        <v>73.842740895431135</v>
      </c>
      <c r="I11" s="87">
        <v>1.2870000000000001</v>
      </c>
      <c r="J11" s="23">
        <v>511</v>
      </c>
      <c r="K11" s="24">
        <v>0</v>
      </c>
      <c r="L11" s="23">
        <v>54275</v>
      </c>
      <c r="M11" s="24">
        <v>0</v>
      </c>
      <c r="N11" s="23">
        <v>2338</v>
      </c>
      <c r="O11" s="24">
        <v>8926</v>
      </c>
      <c r="P11" s="93"/>
    </row>
    <row r="12" spans="1:16" ht="26.1" customHeight="1">
      <c r="A12" s="39" t="s">
        <v>61</v>
      </c>
      <c r="B12" s="16">
        <v>3327.2294229862955</v>
      </c>
      <c r="C12" s="82">
        <v>18.763000000000002</v>
      </c>
      <c r="D12" s="82">
        <v>18.451141996255409</v>
      </c>
      <c r="E12" s="82">
        <v>677.38994916235993</v>
      </c>
      <c r="F12" s="84">
        <v>1.1367025804399999</v>
      </c>
      <c r="G12" s="82">
        <v>175.25689999999997</v>
      </c>
      <c r="H12" s="83">
        <v>105.85559060090729</v>
      </c>
      <c r="I12" s="84">
        <v>1.1239999999999999</v>
      </c>
      <c r="J12" s="21">
        <v>553</v>
      </c>
      <c r="K12" s="22">
        <v>0</v>
      </c>
      <c r="L12" s="21">
        <v>52718</v>
      </c>
      <c r="M12" s="22">
        <v>0</v>
      </c>
      <c r="N12" s="21">
        <v>3028</v>
      </c>
      <c r="O12" s="22">
        <v>4681</v>
      </c>
      <c r="P12" s="93"/>
    </row>
    <row r="13" spans="1:16" ht="26.1" customHeight="1">
      <c r="A13" s="40" t="s">
        <v>19</v>
      </c>
      <c r="B13" s="15">
        <v>3766.1226394615719</v>
      </c>
      <c r="C13" s="85">
        <v>13.853999999999999</v>
      </c>
      <c r="D13" s="85">
        <v>12.9630637030308</v>
      </c>
      <c r="E13" s="85">
        <v>666.06435202722014</v>
      </c>
      <c r="F13" s="87">
        <v>3.84886792045</v>
      </c>
      <c r="G13" s="85">
        <v>281.50515000000001</v>
      </c>
      <c r="H13" s="86">
        <v>193.37671663681962</v>
      </c>
      <c r="I13" s="87">
        <v>22.249300000000002</v>
      </c>
      <c r="J13" s="23">
        <v>770</v>
      </c>
      <c r="K13" s="24">
        <v>0</v>
      </c>
      <c r="L13" s="23">
        <v>72285</v>
      </c>
      <c r="M13" s="24">
        <v>0</v>
      </c>
      <c r="N13" s="23">
        <v>3784</v>
      </c>
      <c r="O13" s="24">
        <v>13211</v>
      </c>
      <c r="P13" s="93"/>
    </row>
    <row r="14" spans="1:16" ht="26.1" customHeight="1">
      <c r="A14" s="39" t="s">
        <v>63</v>
      </c>
      <c r="B14" s="16">
        <v>1110.2511395219844</v>
      </c>
      <c r="C14" s="82">
        <v>45.540999999999997</v>
      </c>
      <c r="D14" s="82">
        <v>44.508726388313065</v>
      </c>
      <c r="E14" s="82">
        <v>693.01978853408991</v>
      </c>
      <c r="F14" s="84">
        <v>5.2926934253399995</v>
      </c>
      <c r="G14" s="82">
        <v>150.68837333333332</v>
      </c>
      <c r="H14" s="83">
        <v>84.391966353841099</v>
      </c>
      <c r="I14" s="84">
        <v>0.94433000000000011</v>
      </c>
      <c r="J14" s="21">
        <v>1032</v>
      </c>
      <c r="K14" s="22">
        <v>0</v>
      </c>
      <c r="L14" s="21">
        <v>140893</v>
      </c>
      <c r="M14" s="22">
        <v>0</v>
      </c>
      <c r="N14" s="21">
        <v>1538</v>
      </c>
      <c r="O14" s="22">
        <v>5402</v>
      </c>
      <c r="P14" s="93"/>
    </row>
    <row r="15" spans="1:16" ht="26.1" customHeight="1">
      <c r="A15" s="40" t="s">
        <v>20</v>
      </c>
      <c r="B15" s="15">
        <v>10135.159815691901</v>
      </c>
      <c r="C15" s="85">
        <v>90.358000000000004</v>
      </c>
      <c r="D15" s="85">
        <v>87.666757332727727</v>
      </c>
      <c r="E15" s="85">
        <v>2187.89909948987</v>
      </c>
      <c r="F15" s="87">
        <v>32.264216674290005</v>
      </c>
      <c r="G15" s="85">
        <v>591.02650856666673</v>
      </c>
      <c r="H15" s="86">
        <v>343.1508655174095</v>
      </c>
      <c r="I15" s="87">
        <v>113.15479000000002</v>
      </c>
      <c r="J15" s="23">
        <v>2353</v>
      </c>
      <c r="K15" s="24">
        <v>32</v>
      </c>
      <c r="L15" s="23">
        <v>313453</v>
      </c>
      <c r="M15" s="24">
        <v>25765</v>
      </c>
      <c r="N15" s="23">
        <v>4874</v>
      </c>
      <c r="O15" s="24">
        <v>26368</v>
      </c>
      <c r="P15" s="93"/>
    </row>
    <row r="16" spans="1:16" ht="26.1" customHeight="1">
      <c r="A16" s="39" t="s">
        <v>21</v>
      </c>
      <c r="B16" s="16">
        <v>2624.5984236815093</v>
      </c>
      <c r="C16" s="82">
        <v>18.756</v>
      </c>
      <c r="D16" s="82">
        <v>18.472215253552488</v>
      </c>
      <c r="E16" s="82">
        <v>748.80409106948014</v>
      </c>
      <c r="F16" s="84">
        <v>1.41998031076</v>
      </c>
      <c r="G16" s="82">
        <v>216.20209</v>
      </c>
      <c r="H16" s="83">
        <v>125.4687216263878</v>
      </c>
      <c r="I16" s="84">
        <v>1.0754999999999997</v>
      </c>
      <c r="J16" s="21">
        <v>713</v>
      </c>
      <c r="K16" s="22">
        <v>0</v>
      </c>
      <c r="L16" s="21">
        <v>77460</v>
      </c>
      <c r="M16" s="22">
        <v>0</v>
      </c>
      <c r="N16" s="21">
        <v>2278</v>
      </c>
      <c r="O16" s="22">
        <v>6475</v>
      </c>
      <c r="P16" s="93"/>
    </row>
    <row r="17" spans="1:16" ht="26.1" customHeight="1">
      <c r="A17" s="40" t="s">
        <v>22</v>
      </c>
      <c r="B17" s="15">
        <v>5072.9127301619255</v>
      </c>
      <c r="C17" s="85">
        <v>48.82</v>
      </c>
      <c r="D17" s="85">
        <v>48.456449921965579</v>
      </c>
      <c r="E17" s="85">
        <v>1634.8477527868201</v>
      </c>
      <c r="F17" s="87">
        <v>5.1416217553600001</v>
      </c>
      <c r="G17" s="85">
        <v>446.55344000000002</v>
      </c>
      <c r="H17" s="86">
        <v>431.63708044010212</v>
      </c>
      <c r="I17" s="87">
        <v>29.250500000000006</v>
      </c>
      <c r="J17" s="23">
        <v>1859</v>
      </c>
      <c r="K17" s="24">
        <v>6</v>
      </c>
      <c r="L17" s="23">
        <v>178745</v>
      </c>
      <c r="M17" s="24">
        <v>3860</v>
      </c>
      <c r="N17" s="23">
        <v>7803</v>
      </c>
      <c r="O17" s="24">
        <v>18301</v>
      </c>
      <c r="P17" s="93"/>
    </row>
    <row r="18" spans="1:16" ht="26.1" customHeight="1">
      <c r="A18" s="39" t="s">
        <v>23</v>
      </c>
      <c r="B18" s="16">
        <v>3193.2584943678376</v>
      </c>
      <c r="C18" s="82">
        <v>48.502000000000002</v>
      </c>
      <c r="D18" s="82">
        <v>45.519239250130056</v>
      </c>
      <c r="E18" s="82">
        <v>826.52934018788983</v>
      </c>
      <c r="F18" s="84">
        <v>14.8996894222</v>
      </c>
      <c r="G18" s="82">
        <v>503.80680999999998</v>
      </c>
      <c r="H18" s="83">
        <v>213.76111119617406</v>
      </c>
      <c r="I18" s="84">
        <v>57.867646000000008</v>
      </c>
      <c r="J18" s="21">
        <v>1124</v>
      </c>
      <c r="K18" s="22">
        <v>21</v>
      </c>
      <c r="L18" s="21">
        <v>148803</v>
      </c>
      <c r="M18" s="22">
        <v>15180</v>
      </c>
      <c r="N18" s="21">
        <v>4642</v>
      </c>
      <c r="O18" s="22">
        <v>21355</v>
      </c>
      <c r="P18" s="93"/>
    </row>
    <row r="19" spans="1:16" ht="26.1" customHeight="1">
      <c r="A19" s="40" t="s">
        <v>24</v>
      </c>
      <c r="B19" s="15">
        <v>3505.3873276173363</v>
      </c>
      <c r="C19" s="85">
        <v>5.94</v>
      </c>
      <c r="D19" s="85">
        <v>5.6877724933254825</v>
      </c>
      <c r="E19" s="85">
        <v>638.7720637663499</v>
      </c>
      <c r="F19" s="87">
        <v>0.45760727271000001</v>
      </c>
      <c r="G19" s="85">
        <v>143.35449000000003</v>
      </c>
      <c r="H19" s="86">
        <v>93.212404542565665</v>
      </c>
      <c r="I19" s="87">
        <v>0.88566000000000011</v>
      </c>
      <c r="J19" s="23">
        <v>364</v>
      </c>
      <c r="K19" s="24">
        <v>0</v>
      </c>
      <c r="L19" s="23">
        <v>29645</v>
      </c>
      <c r="M19" s="24">
        <v>0</v>
      </c>
      <c r="N19" s="23">
        <v>2452</v>
      </c>
      <c r="O19" s="24">
        <v>4269</v>
      </c>
      <c r="P19" s="93"/>
    </row>
    <row r="20" spans="1:16" ht="25.5" customHeight="1">
      <c r="A20" s="39" t="s">
        <v>59</v>
      </c>
      <c r="B20" s="16">
        <v>868.00709779431463</v>
      </c>
      <c r="C20" s="82">
        <v>42.930999999999997</v>
      </c>
      <c r="D20" s="82">
        <v>42.56998671698193</v>
      </c>
      <c r="E20" s="82">
        <v>631.65821377750001</v>
      </c>
      <c r="F20" s="84">
        <v>6.9033980462400004</v>
      </c>
      <c r="G20" s="82">
        <v>138.39168000000006</v>
      </c>
      <c r="H20" s="83">
        <v>373.4141220407223</v>
      </c>
      <c r="I20" s="84">
        <v>66.386167</v>
      </c>
      <c r="J20" s="21">
        <v>1926</v>
      </c>
      <c r="K20" s="22">
        <v>8</v>
      </c>
      <c r="L20" s="21">
        <v>214380</v>
      </c>
      <c r="M20" s="22">
        <v>4430</v>
      </c>
      <c r="N20" s="21">
        <v>3463</v>
      </c>
      <c r="O20" s="22">
        <v>13040</v>
      </c>
      <c r="P20" s="93"/>
    </row>
    <row r="21" spans="1:16" ht="26.1" customHeight="1" thickBot="1">
      <c r="A21" s="40" t="s">
        <v>25</v>
      </c>
      <c r="B21" s="15">
        <v>3246.9444463205759</v>
      </c>
      <c r="C21" s="85">
        <v>111.31399999999999</v>
      </c>
      <c r="D21" s="85">
        <v>109.32404490346707</v>
      </c>
      <c r="E21" s="85">
        <v>1838.8530747012401</v>
      </c>
      <c r="F21" s="87">
        <v>24.980553675849997</v>
      </c>
      <c r="G21" s="85">
        <v>769.97282546666656</v>
      </c>
      <c r="H21" s="86">
        <v>595.58867645496423</v>
      </c>
      <c r="I21" s="87">
        <v>117.88682330000005</v>
      </c>
      <c r="J21" s="23">
        <v>2874</v>
      </c>
      <c r="K21" s="24">
        <v>36</v>
      </c>
      <c r="L21" s="23">
        <v>373801</v>
      </c>
      <c r="M21" s="24">
        <v>27440</v>
      </c>
      <c r="N21" s="23">
        <v>7799</v>
      </c>
      <c r="O21" s="24">
        <v>34276</v>
      </c>
      <c r="P21" s="93"/>
    </row>
    <row r="22" spans="1:16" ht="30" customHeight="1" thickBot="1">
      <c r="A22" s="41" t="s">
        <v>65</v>
      </c>
      <c r="B22" s="25">
        <f t="shared" ref="B22:I22" si="0">SUM(B6:B21)</f>
        <v>52417.950369294958</v>
      </c>
      <c r="C22" s="25">
        <f t="shared" si="0"/>
        <v>643.18399999999997</v>
      </c>
      <c r="D22" s="25">
        <f t="shared" ref="D22" si="1">SUM(D6:D21)</f>
        <v>612.83641289852369</v>
      </c>
      <c r="E22" s="25">
        <f t="shared" si="0"/>
        <v>15085.02806601816</v>
      </c>
      <c r="F22" s="25">
        <f t="shared" si="0"/>
        <v>109.98350928812002</v>
      </c>
      <c r="G22" s="25">
        <f t="shared" si="0"/>
        <v>4682.6569090333332</v>
      </c>
      <c r="H22" s="25">
        <f t="shared" si="0"/>
        <v>3572.6358141457408</v>
      </c>
      <c r="I22" s="25">
        <f t="shared" si="0"/>
        <v>446.8451093000001</v>
      </c>
      <c r="J22" s="25">
        <f t="shared" ref="J22:O22" si="2">SUM(J6:J21)</f>
        <v>18640</v>
      </c>
      <c r="K22" s="25">
        <f t="shared" si="2"/>
        <v>104</v>
      </c>
      <c r="L22" s="25">
        <f t="shared" si="2"/>
        <v>2189083</v>
      </c>
      <c r="M22" s="25">
        <f t="shared" si="2"/>
        <v>77475</v>
      </c>
      <c r="N22" s="25">
        <f t="shared" si="2"/>
        <v>57789</v>
      </c>
      <c r="O22" s="25">
        <f t="shared" si="2"/>
        <v>210072</v>
      </c>
      <c r="P22" s="93"/>
    </row>
    <row r="23" spans="1:16" ht="28.5" customHeight="1" thickBot="1">
      <c r="A23" s="42" t="s">
        <v>38</v>
      </c>
      <c r="B23" s="43">
        <f>B22+'شرق استان در دی 1401-1 '!B19</f>
        <v>107783.87795386699</v>
      </c>
      <c r="C23" s="43">
        <f>SUM(C22,'شرق استان در دی 1401-1 '!C19)</f>
        <v>1198.1879999999999</v>
      </c>
      <c r="D23" s="43">
        <f>SUM(D22,'شرق استان در دی 1401-1 '!D19)</f>
        <v>1140.0000000000005</v>
      </c>
      <c r="E23" s="43">
        <f>E22+'شرق استان در دی 1401-1 '!E19</f>
        <v>29157.88015151037</v>
      </c>
      <c r="F23" s="43">
        <f>F22+'شرق استان در دی 1401-1 '!F19</f>
        <v>163.16533334835003</v>
      </c>
      <c r="G23" s="78">
        <f>G22+'شرق استان در دی 1401-1 '!G19</f>
        <v>8556.924478459332</v>
      </c>
      <c r="H23" s="43">
        <f>H22+'شرق استان در دی 1401-1 '!H19</f>
        <v>5976.4338851604434</v>
      </c>
      <c r="I23" s="43">
        <f>I22+'شرق استان در دی 1401-1 '!I19</f>
        <v>684.20439930000009</v>
      </c>
      <c r="J23" s="43">
        <f>J22+'شرق استان در دی 1401-1 '!J19</f>
        <v>31826</v>
      </c>
      <c r="K23" s="43">
        <f>K22+'شرق استان در دی 1401-1 '!K19</f>
        <v>136</v>
      </c>
      <c r="L23" s="43">
        <f>L22+'شرق استان در دی 1401-1 '!L19</f>
        <v>3778603</v>
      </c>
      <c r="M23" s="43">
        <f>M22+'شرق استان در دی 1401-1 '!M19</f>
        <v>99375</v>
      </c>
      <c r="N23" s="43">
        <f>N22+'شرق استان در دی 1401-1 '!N19</f>
        <v>122639</v>
      </c>
      <c r="O23" s="43">
        <f>O22+'شرق استان در دی 1401-1 '!O19</f>
        <v>373501</v>
      </c>
      <c r="P23" s="94"/>
    </row>
    <row r="24" spans="1:16">
      <c r="G24" s="13"/>
      <c r="P24" s="14"/>
    </row>
    <row r="25" spans="1:16"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>
      <c r="L26" s="14"/>
      <c r="M26" s="14"/>
      <c r="N26" s="14"/>
      <c r="O26" s="14"/>
    </row>
    <row r="27" spans="1:16">
      <c r="G27" s="13"/>
      <c r="H27" s="13"/>
      <c r="I27" s="13"/>
      <c r="J27" s="13"/>
      <c r="K27" s="13"/>
      <c r="L27" s="13"/>
      <c r="M27" s="13"/>
      <c r="N27" s="13"/>
      <c r="O27" s="13"/>
      <c r="P27" s="13"/>
    </row>
  </sheetData>
  <mergeCells count="12">
    <mergeCell ref="L4:M4"/>
    <mergeCell ref="N4:O4"/>
    <mergeCell ref="P4:P23"/>
    <mergeCell ref="A1:P1"/>
    <mergeCell ref="A2:P2"/>
    <mergeCell ref="A3:P3"/>
    <mergeCell ref="A4:A5"/>
    <mergeCell ref="B4:B5"/>
    <mergeCell ref="E4:F4"/>
    <mergeCell ref="G4:I4"/>
    <mergeCell ref="J4:K4"/>
    <mergeCell ref="C4:D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rightToLeft="1" view="pageBreakPreview" zoomScale="64" zoomScaleNormal="60" zoomScaleSheetLayoutView="64" workbookViewId="0">
      <selection activeCell="A7" sqref="A7"/>
    </sheetView>
  </sheetViews>
  <sheetFormatPr defaultRowHeight="15"/>
  <cols>
    <col min="1" max="1" width="13.7109375" customWidth="1"/>
    <col min="2" max="2" width="7.42578125" customWidth="1"/>
    <col min="3" max="3" width="8" customWidth="1"/>
    <col min="4" max="4" width="9.140625" customWidth="1"/>
    <col min="5" max="5" width="6.85546875" customWidth="1"/>
    <col min="6" max="6" width="6.28515625" customWidth="1"/>
    <col min="7" max="7" width="7.5703125" customWidth="1"/>
    <col min="8" max="8" width="7.28515625" customWidth="1"/>
    <col min="9" max="9" width="5.42578125" customWidth="1"/>
    <col min="10" max="10" width="10.140625" customWidth="1"/>
    <col min="11" max="11" width="9.7109375" customWidth="1"/>
    <col min="12" max="12" width="7.42578125" customWidth="1"/>
    <col min="13" max="13" width="11.28515625" customWidth="1"/>
    <col min="14" max="14" width="9.140625" customWidth="1"/>
    <col min="15" max="15" width="8.5703125" customWidth="1"/>
    <col min="16" max="16" width="7.140625" customWidth="1"/>
    <col min="17" max="17" width="10" customWidth="1"/>
    <col min="18" max="18" width="6.7109375" customWidth="1"/>
    <col min="19" max="19" width="12.85546875" customWidth="1"/>
    <col min="20" max="20" width="6.28515625" customWidth="1"/>
  </cols>
  <sheetData>
    <row r="1" spans="1:20" ht="42" customHeight="1">
      <c r="A1" s="95" t="s">
        <v>67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1:20" ht="39.950000000000003" customHeight="1">
      <c r="A2" s="96" t="s">
        <v>68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38.1" customHeight="1" thickBot="1">
      <c r="A3" s="105" t="s">
        <v>78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</row>
    <row r="4" spans="1:20" ht="34.5" customHeight="1" thickTop="1" thickBot="1">
      <c r="A4" s="126" t="s">
        <v>56</v>
      </c>
      <c r="B4" s="137" t="s">
        <v>73</v>
      </c>
      <c r="C4" s="106" t="s">
        <v>39</v>
      </c>
      <c r="D4" s="106" t="s">
        <v>40</v>
      </c>
      <c r="E4" s="110" t="s">
        <v>41</v>
      </c>
      <c r="F4" s="110"/>
      <c r="G4" s="110"/>
      <c r="H4" s="110"/>
      <c r="I4" s="111"/>
      <c r="J4" s="109" t="s">
        <v>42</v>
      </c>
      <c r="K4" s="110"/>
      <c r="L4" s="111"/>
      <c r="M4" s="109" t="s">
        <v>62</v>
      </c>
      <c r="N4" s="110"/>
      <c r="O4" s="110"/>
      <c r="P4" s="110"/>
      <c r="Q4" s="110"/>
      <c r="R4" s="110"/>
      <c r="S4" s="111"/>
      <c r="T4" s="129" t="s">
        <v>72</v>
      </c>
    </row>
    <row r="5" spans="1:20" ht="27.75" customHeight="1">
      <c r="A5" s="127"/>
      <c r="B5" s="138"/>
      <c r="C5" s="107"/>
      <c r="D5" s="107"/>
      <c r="E5" s="120" t="s">
        <v>43</v>
      </c>
      <c r="F5" s="122" t="s">
        <v>44</v>
      </c>
      <c r="G5" s="124" t="s">
        <v>45</v>
      </c>
      <c r="H5" s="116" t="s">
        <v>46</v>
      </c>
      <c r="I5" s="118" t="s">
        <v>47</v>
      </c>
      <c r="J5" s="112" t="s">
        <v>48</v>
      </c>
      <c r="K5" s="113"/>
      <c r="L5" s="118" t="s">
        <v>49</v>
      </c>
      <c r="M5" s="122" t="s">
        <v>50</v>
      </c>
      <c r="N5" s="124" t="s">
        <v>51</v>
      </c>
      <c r="O5" s="124" t="s">
        <v>52</v>
      </c>
      <c r="P5" s="124" t="s">
        <v>53</v>
      </c>
      <c r="Q5" s="124" t="s">
        <v>54</v>
      </c>
      <c r="R5" s="116" t="s">
        <v>55</v>
      </c>
      <c r="S5" s="114" t="s">
        <v>47</v>
      </c>
      <c r="T5" s="130"/>
    </row>
    <row r="6" spans="1:20" ht="32.25" customHeight="1" thickBot="1">
      <c r="A6" s="128"/>
      <c r="B6" s="139"/>
      <c r="C6" s="108"/>
      <c r="D6" s="108"/>
      <c r="E6" s="121"/>
      <c r="F6" s="123"/>
      <c r="G6" s="125"/>
      <c r="H6" s="117"/>
      <c r="I6" s="119"/>
      <c r="J6" s="11" t="s">
        <v>57</v>
      </c>
      <c r="K6" s="12" t="s">
        <v>58</v>
      </c>
      <c r="L6" s="141"/>
      <c r="M6" s="132"/>
      <c r="N6" s="133"/>
      <c r="O6" s="133"/>
      <c r="P6" s="133"/>
      <c r="Q6" s="133"/>
      <c r="R6" s="140"/>
      <c r="S6" s="115"/>
      <c r="T6" s="130"/>
    </row>
    <row r="7" spans="1:20" ht="26.1" customHeight="1">
      <c r="A7" s="66" t="s">
        <v>13</v>
      </c>
      <c r="B7" s="2">
        <v>1</v>
      </c>
      <c r="C7" s="79">
        <v>3</v>
      </c>
      <c r="D7" s="81">
        <v>87</v>
      </c>
      <c r="E7" s="2">
        <v>0</v>
      </c>
      <c r="F7" s="1">
        <v>5</v>
      </c>
      <c r="G7" s="1">
        <v>11</v>
      </c>
      <c r="H7" s="1">
        <v>12</v>
      </c>
      <c r="I7" s="9">
        <f>SUM(E7:H7)</f>
        <v>28</v>
      </c>
      <c r="J7" s="2">
        <v>20316</v>
      </c>
      <c r="K7" s="1">
        <v>18964</v>
      </c>
      <c r="L7" s="9">
        <v>551</v>
      </c>
      <c r="M7" s="7">
        <v>32840</v>
      </c>
      <c r="N7" s="3">
        <v>1146</v>
      </c>
      <c r="O7" s="3">
        <v>705</v>
      </c>
      <c r="P7" s="3">
        <v>388</v>
      </c>
      <c r="Q7" s="3">
        <v>4402</v>
      </c>
      <c r="R7" s="3">
        <v>350</v>
      </c>
      <c r="S7" s="63">
        <f>SUM(M7:R7)</f>
        <v>39831</v>
      </c>
      <c r="T7" s="130"/>
    </row>
    <row r="8" spans="1:20" ht="26.1" customHeight="1">
      <c r="A8" s="67" t="s">
        <v>14</v>
      </c>
      <c r="B8" s="5"/>
      <c r="C8" s="5">
        <v>2</v>
      </c>
      <c r="D8" s="10">
        <v>55</v>
      </c>
      <c r="E8" s="5">
        <v>0</v>
      </c>
      <c r="F8" s="4">
        <v>4</v>
      </c>
      <c r="G8" s="4">
        <v>7</v>
      </c>
      <c r="H8" s="4">
        <v>5</v>
      </c>
      <c r="I8" s="10">
        <f t="shared" ref="I8:I22" si="0">SUM(E8:H8)</f>
        <v>16</v>
      </c>
      <c r="J8" s="5">
        <v>5834</v>
      </c>
      <c r="K8" s="4">
        <v>14692</v>
      </c>
      <c r="L8" s="10">
        <v>429</v>
      </c>
      <c r="M8" s="8">
        <v>17930</v>
      </c>
      <c r="N8" s="6">
        <v>564</v>
      </c>
      <c r="O8" s="6">
        <v>507</v>
      </c>
      <c r="P8" s="6">
        <v>98</v>
      </c>
      <c r="Q8" s="6">
        <v>1673</v>
      </c>
      <c r="R8" s="6">
        <v>183</v>
      </c>
      <c r="S8" s="64">
        <f t="shared" ref="S8:S22" si="1">SUM(M8:R8)</f>
        <v>20955</v>
      </c>
      <c r="T8" s="130"/>
    </row>
    <row r="9" spans="1:20" ht="26.1" customHeight="1">
      <c r="A9" s="66" t="s">
        <v>15</v>
      </c>
      <c r="B9" s="2"/>
      <c r="C9" s="2">
        <v>2</v>
      </c>
      <c r="D9" s="9">
        <v>51</v>
      </c>
      <c r="E9" s="2">
        <v>0</v>
      </c>
      <c r="F9" s="1">
        <v>3</v>
      </c>
      <c r="G9" s="1">
        <v>7</v>
      </c>
      <c r="H9" s="1">
        <v>6</v>
      </c>
      <c r="I9" s="9">
        <f t="shared" si="0"/>
        <v>16</v>
      </c>
      <c r="J9" s="2">
        <v>9471</v>
      </c>
      <c r="K9" s="1">
        <v>15476</v>
      </c>
      <c r="L9" s="9">
        <v>548</v>
      </c>
      <c r="M9" s="7">
        <v>21457</v>
      </c>
      <c r="N9" s="3">
        <v>672</v>
      </c>
      <c r="O9" s="3">
        <v>541</v>
      </c>
      <c r="P9" s="3">
        <v>147</v>
      </c>
      <c r="Q9" s="3">
        <v>2504</v>
      </c>
      <c r="R9" s="3">
        <v>174</v>
      </c>
      <c r="S9" s="63">
        <f t="shared" si="1"/>
        <v>25495</v>
      </c>
      <c r="T9" s="130"/>
    </row>
    <row r="10" spans="1:20" ht="26.1" customHeight="1">
      <c r="A10" s="67" t="s">
        <v>16</v>
      </c>
      <c r="B10" s="5">
        <v>1</v>
      </c>
      <c r="C10" s="5">
        <v>1</v>
      </c>
      <c r="D10" s="10">
        <v>106</v>
      </c>
      <c r="E10" s="5">
        <v>0</v>
      </c>
      <c r="F10" s="4">
        <v>5</v>
      </c>
      <c r="G10" s="4">
        <v>11</v>
      </c>
      <c r="H10" s="4">
        <v>8</v>
      </c>
      <c r="I10" s="10">
        <f t="shared" si="0"/>
        <v>24</v>
      </c>
      <c r="J10" s="5">
        <v>25638</v>
      </c>
      <c r="K10" s="4">
        <v>11580</v>
      </c>
      <c r="L10" s="10">
        <v>899</v>
      </c>
      <c r="M10" s="8">
        <v>31824</v>
      </c>
      <c r="N10" s="6">
        <v>785</v>
      </c>
      <c r="O10" s="6">
        <v>819</v>
      </c>
      <c r="P10" s="6">
        <v>510</v>
      </c>
      <c r="Q10" s="6">
        <v>3844</v>
      </c>
      <c r="R10" s="6">
        <v>335</v>
      </c>
      <c r="S10" s="64">
        <f t="shared" si="1"/>
        <v>38117</v>
      </c>
      <c r="T10" s="130"/>
    </row>
    <row r="11" spans="1:20" ht="26.1" customHeight="1">
      <c r="A11" s="66" t="s">
        <v>17</v>
      </c>
      <c r="B11" s="2">
        <v>1</v>
      </c>
      <c r="C11" s="2">
        <v>2</v>
      </c>
      <c r="D11" s="9">
        <v>26</v>
      </c>
      <c r="E11" s="2">
        <v>0</v>
      </c>
      <c r="F11" s="1">
        <v>3</v>
      </c>
      <c r="G11" s="1">
        <v>7</v>
      </c>
      <c r="H11" s="1">
        <v>4</v>
      </c>
      <c r="I11" s="9">
        <f t="shared" si="0"/>
        <v>14</v>
      </c>
      <c r="J11" s="2">
        <v>11250</v>
      </c>
      <c r="K11" s="1">
        <v>14135</v>
      </c>
      <c r="L11" s="9">
        <v>397</v>
      </c>
      <c r="M11" s="7">
        <v>20972</v>
      </c>
      <c r="N11" s="3">
        <v>581</v>
      </c>
      <c r="O11" s="3">
        <v>814</v>
      </c>
      <c r="P11" s="3">
        <v>148</v>
      </c>
      <c r="Q11" s="3">
        <v>3097</v>
      </c>
      <c r="R11" s="3">
        <v>170</v>
      </c>
      <c r="S11" s="63">
        <f t="shared" si="1"/>
        <v>25782</v>
      </c>
      <c r="T11" s="130"/>
    </row>
    <row r="12" spans="1:20" ht="26.1" customHeight="1">
      <c r="A12" s="67" t="s">
        <v>18</v>
      </c>
      <c r="B12" s="5"/>
      <c r="C12" s="5">
        <v>3</v>
      </c>
      <c r="D12" s="10">
        <v>62</v>
      </c>
      <c r="E12" s="5">
        <v>0</v>
      </c>
      <c r="F12" s="4">
        <v>1</v>
      </c>
      <c r="G12" s="4">
        <v>12</v>
      </c>
      <c r="H12" s="4">
        <v>2</v>
      </c>
      <c r="I12" s="10">
        <f t="shared" si="0"/>
        <v>15</v>
      </c>
      <c r="J12" s="5">
        <v>5272</v>
      </c>
      <c r="K12" s="4">
        <v>12739</v>
      </c>
      <c r="L12" s="10">
        <v>316</v>
      </c>
      <c r="M12" s="8">
        <v>16444</v>
      </c>
      <c r="N12" s="6">
        <v>507</v>
      </c>
      <c r="O12" s="6">
        <v>389</v>
      </c>
      <c r="P12" s="6">
        <v>54</v>
      </c>
      <c r="Q12" s="6">
        <v>824</v>
      </c>
      <c r="R12" s="6">
        <v>109</v>
      </c>
      <c r="S12" s="64">
        <f t="shared" si="1"/>
        <v>18327</v>
      </c>
      <c r="T12" s="130"/>
    </row>
    <row r="13" spans="1:20" ht="26.1" customHeight="1">
      <c r="A13" s="66" t="s">
        <v>61</v>
      </c>
      <c r="B13" s="2"/>
      <c r="C13" s="2">
        <v>1</v>
      </c>
      <c r="D13" s="9">
        <v>56</v>
      </c>
      <c r="E13" s="2">
        <v>0</v>
      </c>
      <c r="F13" s="1">
        <v>0</v>
      </c>
      <c r="G13" s="1">
        <v>6</v>
      </c>
      <c r="H13" s="1">
        <v>2</v>
      </c>
      <c r="I13" s="9">
        <f t="shared" si="0"/>
        <v>8</v>
      </c>
      <c r="J13" s="2">
        <v>2763</v>
      </c>
      <c r="K13" s="1">
        <v>14919</v>
      </c>
      <c r="L13" s="9">
        <v>287</v>
      </c>
      <c r="M13" s="7">
        <v>15560</v>
      </c>
      <c r="N13" s="3">
        <v>565</v>
      </c>
      <c r="O13" s="3">
        <v>478</v>
      </c>
      <c r="P13" s="3">
        <v>64</v>
      </c>
      <c r="Q13" s="3">
        <v>1181</v>
      </c>
      <c r="R13" s="3">
        <v>121</v>
      </c>
      <c r="S13" s="63">
        <f t="shared" si="1"/>
        <v>17969</v>
      </c>
      <c r="T13" s="130"/>
    </row>
    <row r="14" spans="1:20" ht="26.1" customHeight="1">
      <c r="A14" s="67" t="s">
        <v>19</v>
      </c>
      <c r="B14" s="5">
        <v>3</v>
      </c>
      <c r="C14" s="5">
        <v>4</v>
      </c>
      <c r="D14" s="10">
        <v>155</v>
      </c>
      <c r="E14" s="5">
        <v>1</v>
      </c>
      <c r="F14" s="4">
        <v>7</v>
      </c>
      <c r="G14" s="4">
        <v>8</v>
      </c>
      <c r="H14" s="4">
        <v>6</v>
      </c>
      <c r="I14" s="10">
        <f t="shared" si="0"/>
        <v>22</v>
      </c>
      <c r="J14" s="5">
        <v>20652</v>
      </c>
      <c r="K14" s="4">
        <v>12472</v>
      </c>
      <c r="L14" s="10">
        <v>277</v>
      </c>
      <c r="M14" s="8">
        <v>27581</v>
      </c>
      <c r="N14" s="6">
        <v>1056</v>
      </c>
      <c r="O14" s="6">
        <v>277</v>
      </c>
      <c r="P14" s="6">
        <v>107</v>
      </c>
      <c r="Q14" s="6">
        <v>4025</v>
      </c>
      <c r="R14" s="6">
        <v>355</v>
      </c>
      <c r="S14" s="64">
        <f t="shared" si="1"/>
        <v>33401</v>
      </c>
      <c r="T14" s="130"/>
    </row>
    <row r="15" spans="1:20" ht="25.5" customHeight="1">
      <c r="A15" s="66" t="s">
        <v>63</v>
      </c>
      <c r="B15" s="2">
        <v>2</v>
      </c>
      <c r="C15" s="2">
        <v>4</v>
      </c>
      <c r="D15" s="9">
        <v>64</v>
      </c>
      <c r="E15" s="2">
        <v>0</v>
      </c>
      <c r="F15" s="1">
        <v>4</v>
      </c>
      <c r="G15" s="1">
        <v>9</v>
      </c>
      <c r="H15" s="1">
        <v>5</v>
      </c>
      <c r="I15" s="1">
        <f t="shared" si="0"/>
        <v>18</v>
      </c>
      <c r="J15" s="2">
        <v>12958</v>
      </c>
      <c r="K15" s="1">
        <v>15822</v>
      </c>
      <c r="L15" s="9">
        <v>796</v>
      </c>
      <c r="M15" s="7">
        <v>25437</v>
      </c>
      <c r="N15" s="3">
        <v>642</v>
      </c>
      <c r="O15" s="3">
        <v>607</v>
      </c>
      <c r="P15" s="3">
        <v>384</v>
      </c>
      <c r="Q15" s="3">
        <v>2290</v>
      </c>
      <c r="R15" s="3">
        <v>216</v>
      </c>
      <c r="S15" s="63">
        <f t="shared" si="1"/>
        <v>29576</v>
      </c>
      <c r="T15" s="130"/>
    </row>
    <row r="16" spans="1:20" ht="26.1" customHeight="1">
      <c r="A16" s="67" t="s">
        <v>20</v>
      </c>
      <c r="B16" s="5">
        <v>3</v>
      </c>
      <c r="C16" s="5">
        <v>3</v>
      </c>
      <c r="D16" s="10">
        <v>171</v>
      </c>
      <c r="E16" s="5">
        <v>0</v>
      </c>
      <c r="F16" s="4">
        <v>12</v>
      </c>
      <c r="G16" s="4">
        <v>10</v>
      </c>
      <c r="H16" s="4">
        <v>22</v>
      </c>
      <c r="I16" s="10">
        <f t="shared" si="0"/>
        <v>44</v>
      </c>
      <c r="J16" s="5">
        <v>127746</v>
      </c>
      <c r="K16" s="4">
        <v>31637</v>
      </c>
      <c r="L16" s="10">
        <v>1604</v>
      </c>
      <c r="M16" s="8">
        <v>130747</v>
      </c>
      <c r="N16" s="6">
        <v>4980</v>
      </c>
      <c r="O16" s="6">
        <v>1478</v>
      </c>
      <c r="P16" s="6">
        <v>1357</v>
      </c>
      <c r="Q16" s="6">
        <v>21546</v>
      </c>
      <c r="R16" s="6">
        <v>879</v>
      </c>
      <c r="S16" s="64">
        <f t="shared" si="1"/>
        <v>160987</v>
      </c>
      <c r="T16" s="130"/>
    </row>
    <row r="17" spans="1:20" ht="26.1" customHeight="1">
      <c r="A17" s="66" t="s">
        <v>21</v>
      </c>
      <c r="B17" s="2">
        <v>1</v>
      </c>
      <c r="C17" s="2">
        <v>4</v>
      </c>
      <c r="D17" s="9">
        <v>140</v>
      </c>
      <c r="E17" s="2">
        <v>1</v>
      </c>
      <c r="F17" s="1">
        <v>2</v>
      </c>
      <c r="G17" s="1">
        <v>9</v>
      </c>
      <c r="H17" s="1">
        <v>5</v>
      </c>
      <c r="I17" s="9">
        <f t="shared" si="0"/>
        <v>17</v>
      </c>
      <c r="J17" s="2">
        <v>6391</v>
      </c>
      <c r="K17" s="1">
        <v>15109</v>
      </c>
      <c r="L17" s="9">
        <v>376</v>
      </c>
      <c r="M17" s="7">
        <v>19297</v>
      </c>
      <c r="N17" s="3">
        <v>752</v>
      </c>
      <c r="O17" s="3">
        <v>429</v>
      </c>
      <c r="P17" s="3">
        <v>100</v>
      </c>
      <c r="Q17" s="3">
        <v>1102</v>
      </c>
      <c r="R17" s="3">
        <v>196</v>
      </c>
      <c r="S17" s="63">
        <f t="shared" si="1"/>
        <v>21876</v>
      </c>
      <c r="T17" s="130"/>
    </row>
    <row r="18" spans="1:20" ht="26.1" customHeight="1">
      <c r="A18" s="67" t="s">
        <v>22</v>
      </c>
      <c r="B18" s="5">
        <v>3</v>
      </c>
      <c r="C18" s="5">
        <v>6</v>
      </c>
      <c r="D18" s="10">
        <v>216</v>
      </c>
      <c r="E18" s="5">
        <v>0</v>
      </c>
      <c r="F18" s="4">
        <v>4</v>
      </c>
      <c r="G18" s="4">
        <v>18</v>
      </c>
      <c r="H18" s="4">
        <v>13</v>
      </c>
      <c r="I18" s="10">
        <f t="shared" si="0"/>
        <v>35</v>
      </c>
      <c r="J18" s="5">
        <v>51204</v>
      </c>
      <c r="K18" s="4">
        <v>31398</v>
      </c>
      <c r="L18" s="10">
        <v>854</v>
      </c>
      <c r="M18" s="8">
        <v>70624</v>
      </c>
      <c r="N18" s="6">
        <v>2510</v>
      </c>
      <c r="O18" s="6">
        <v>1073</v>
      </c>
      <c r="P18" s="6">
        <v>314</v>
      </c>
      <c r="Q18" s="6">
        <v>8331</v>
      </c>
      <c r="R18" s="6">
        <v>604</v>
      </c>
      <c r="S18" s="64">
        <f t="shared" si="1"/>
        <v>83456</v>
      </c>
      <c r="T18" s="130"/>
    </row>
    <row r="19" spans="1:20" ht="24" customHeight="1">
      <c r="A19" s="66" t="s">
        <v>23</v>
      </c>
      <c r="B19" s="2">
        <v>1</v>
      </c>
      <c r="C19" s="2">
        <v>2</v>
      </c>
      <c r="D19" s="9">
        <v>59</v>
      </c>
      <c r="E19" s="2">
        <v>1</v>
      </c>
      <c r="F19" s="1">
        <v>4</v>
      </c>
      <c r="G19" s="1">
        <v>14</v>
      </c>
      <c r="H19" s="1">
        <v>13</v>
      </c>
      <c r="I19" s="9">
        <f t="shared" si="0"/>
        <v>32</v>
      </c>
      <c r="J19" s="2">
        <v>57271</v>
      </c>
      <c r="K19" s="1">
        <v>27498</v>
      </c>
      <c r="L19" s="9">
        <v>633</v>
      </c>
      <c r="M19" s="7">
        <v>70281</v>
      </c>
      <c r="N19" s="3">
        <v>2121</v>
      </c>
      <c r="O19" s="3">
        <v>863</v>
      </c>
      <c r="P19" s="3">
        <v>619</v>
      </c>
      <c r="Q19" s="3">
        <v>11054</v>
      </c>
      <c r="R19" s="3">
        <v>464</v>
      </c>
      <c r="S19" s="63">
        <f t="shared" si="1"/>
        <v>85402</v>
      </c>
      <c r="T19" s="130"/>
    </row>
    <row r="20" spans="1:20" ht="26.1" customHeight="1">
      <c r="A20" s="67" t="s">
        <v>24</v>
      </c>
      <c r="B20" s="5">
        <v>2</v>
      </c>
      <c r="C20" s="5">
        <v>2</v>
      </c>
      <c r="D20" s="10">
        <v>100</v>
      </c>
      <c r="E20" s="5">
        <v>0</v>
      </c>
      <c r="F20" s="4">
        <v>1</v>
      </c>
      <c r="G20" s="4">
        <v>11</v>
      </c>
      <c r="H20" s="4">
        <v>4</v>
      </c>
      <c r="I20" s="10">
        <f t="shared" si="0"/>
        <v>16</v>
      </c>
      <c r="J20" s="5">
        <v>7561</v>
      </c>
      <c r="K20" s="4">
        <v>8380</v>
      </c>
      <c r="L20" s="10">
        <v>98</v>
      </c>
      <c r="M20" s="8">
        <v>13920</v>
      </c>
      <c r="N20" s="6">
        <v>558</v>
      </c>
      <c r="O20" s="6">
        <v>262</v>
      </c>
      <c r="P20" s="6">
        <v>58</v>
      </c>
      <c r="Q20" s="6">
        <v>1067</v>
      </c>
      <c r="R20" s="6">
        <v>174</v>
      </c>
      <c r="S20" s="64">
        <f t="shared" si="1"/>
        <v>16039</v>
      </c>
      <c r="T20" s="130"/>
    </row>
    <row r="21" spans="1:20" ht="26.1" customHeight="1">
      <c r="A21" s="66" t="s">
        <v>59</v>
      </c>
      <c r="B21" s="2">
        <v>1</v>
      </c>
      <c r="C21" s="2">
        <v>2</v>
      </c>
      <c r="D21" s="9">
        <v>73</v>
      </c>
      <c r="E21" s="2">
        <v>0</v>
      </c>
      <c r="F21" s="1">
        <v>3</v>
      </c>
      <c r="G21" s="1">
        <v>9</v>
      </c>
      <c r="H21" s="1">
        <v>16</v>
      </c>
      <c r="I21" s="9">
        <f t="shared" si="0"/>
        <v>28</v>
      </c>
      <c r="J21" s="2">
        <v>54124</v>
      </c>
      <c r="K21" s="1">
        <v>10831</v>
      </c>
      <c r="L21" s="9">
        <v>560</v>
      </c>
      <c r="M21" s="7">
        <v>55395</v>
      </c>
      <c r="N21" s="3">
        <v>2710</v>
      </c>
      <c r="O21" s="3">
        <v>641</v>
      </c>
      <c r="P21" s="3">
        <v>133</v>
      </c>
      <c r="Q21" s="3">
        <v>5874</v>
      </c>
      <c r="R21" s="3">
        <v>762</v>
      </c>
      <c r="S21" s="63">
        <f t="shared" si="1"/>
        <v>65515</v>
      </c>
      <c r="T21" s="130"/>
    </row>
    <row r="22" spans="1:20" ht="26.1" customHeight="1" thickBot="1">
      <c r="A22" s="68" t="s">
        <v>25</v>
      </c>
      <c r="B22" s="26">
        <v>1</v>
      </c>
      <c r="C22" s="26">
        <v>2</v>
      </c>
      <c r="D22" s="27">
        <v>232</v>
      </c>
      <c r="E22" s="26">
        <v>4</v>
      </c>
      <c r="F22" s="28">
        <v>15</v>
      </c>
      <c r="G22" s="28">
        <v>17</v>
      </c>
      <c r="H22" s="28">
        <v>23</v>
      </c>
      <c r="I22" s="27">
        <f t="shared" si="0"/>
        <v>59</v>
      </c>
      <c r="J22" s="26">
        <v>128933</v>
      </c>
      <c r="K22" s="28">
        <v>41026</v>
      </c>
      <c r="L22" s="27">
        <v>1713</v>
      </c>
      <c r="M22" s="29">
        <v>141302</v>
      </c>
      <c r="N22" s="30">
        <v>5434</v>
      </c>
      <c r="O22" s="30">
        <v>1552</v>
      </c>
      <c r="P22" s="30">
        <v>973</v>
      </c>
      <c r="Q22" s="30">
        <v>21431</v>
      </c>
      <c r="R22" s="30">
        <v>980</v>
      </c>
      <c r="S22" s="65">
        <f t="shared" si="1"/>
        <v>171672</v>
      </c>
      <c r="T22" s="130"/>
    </row>
    <row r="23" spans="1:20" ht="44.25" customHeight="1" thickBot="1">
      <c r="A23" s="75" t="s">
        <v>65</v>
      </c>
      <c r="B23" s="31">
        <f>SUM(B7:B22)</f>
        <v>20</v>
      </c>
      <c r="C23" s="31">
        <f t="shared" ref="C23:S23" si="2">SUM(C7:C22)</f>
        <v>43</v>
      </c>
      <c r="D23" s="31">
        <f t="shared" si="2"/>
        <v>1653</v>
      </c>
      <c r="E23" s="31">
        <f t="shared" si="2"/>
        <v>7</v>
      </c>
      <c r="F23" s="31">
        <f t="shared" si="2"/>
        <v>73</v>
      </c>
      <c r="G23" s="31">
        <f t="shared" si="2"/>
        <v>166</v>
      </c>
      <c r="H23" s="31">
        <f t="shared" si="2"/>
        <v>146</v>
      </c>
      <c r="I23" s="31">
        <f t="shared" si="2"/>
        <v>392</v>
      </c>
      <c r="J23" s="31">
        <f>SUM(J7:J22)</f>
        <v>547384</v>
      </c>
      <c r="K23" s="31">
        <f t="shared" ref="K23:L23" si="3">SUM(K7:K22)</f>
        <v>296678</v>
      </c>
      <c r="L23" s="31">
        <f t="shared" si="3"/>
        <v>10338</v>
      </c>
      <c r="M23" s="31">
        <f t="shared" ref="M23" si="4">SUM(M7:M22)</f>
        <v>711611</v>
      </c>
      <c r="N23" s="31">
        <f t="shared" ref="N23" si="5">SUM(N7:N22)</f>
        <v>25583</v>
      </c>
      <c r="O23" s="31">
        <f t="shared" ref="O23" si="6">SUM(O7:O22)</f>
        <v>11435</v>
      </c>
      <c r="P23" s="31">
        <f t="shared" ref="P23" si="7">SUM(P7:P22)</f>
        <v>5454</v>
      </c>
      <c r="Q23" s="31">
        <f t="shared" ref="Q23" si="8">SUM(Q7:Q22)</f>
        <v>94245</v>
      </c>
      <c r="R23" s="31">
        <f t="shared" ref="R23" si="9">SUM(R7:R22)</f>
        <v>6072</v>
      </c>
      <c r="S23" s="31">
        <f t="shared" si="2"/>
        <v>854400</v>
      </c>
      <c r="T23" s="130"/>
    </row>
    <row r="24" spans="1:20" ht="27" customHeight="1" thickBot="1">
      <c r="A24" s="69" t="s">
        <v>60</v>
      </c>
      <c r="B24" s="32"/>
      <c r="C24" s="33"/>
      <c r="D24" s="60"/>
      <c r="E24" s="57">
        <v>4</v>
      </c>
      <c r="F24" s="58">
        <v>11</v>
      </c>
      <c r="G24" s="58">
        <v>16</v>
      </c>
      <c r="H24" s="58">
        <v>167</v>
      </c>
      <c r="I24" s="59">
        <f>SUM(E24:H24)</f>
        <v>198</v>
      </c>
      <c r="J24" s="134"/>
      <c r="K24" s="135"/>
      <c r="L24" s="135"/>
      <c r="M24" s="135"/>
      <c r="N24" s="135"/>
      <c r="O24" s="135"/>
      <c r="P24" s="135"/>
      <c r="Q24" s="135"/>
      <c r="R24" s="135"/>
      <c r="S24" s="136"/>
      <c r="T24" s="130"/>
    </row>
    <row r="25" spans="1:20" ht="32.1" customHeight="1" thickBot="1">
      <c r="A25" s="70" t="s">
        <v>38</v>
      </c>
      <c r="B25" s="71">
        <f>B23+'شرق استان در دی 1401-2'!B20</f>
        <v>40</v>
      </c>
      <c r="C25" s="71">
        <f>C23+'شرق استان در دی 1401-2'!C20</f>
        <v>83</v>
      </c>
      <c r="D25" s="71">
        <f>D23+'شرق استان در دی 1401-2'!D20</f>
        <v>2767</v>
      </c>
      <c r="E25" s="71">
        <f>E23+E24+'شرق استان در دی 1401-2'!E20</f>
        <v>16</v>
      </c>
      <c r="F25" s="71">
        <f>F23+F24+'شرق استان در دی 1401-2'!F20</f>
        <v>125</v>
      </c>
      <c r="G25" s="71">
        <f>G23+G24+'شرق استان در دی 1401-2'!G20</f>
        <v>318</v>
      </c>
      <c r="H25" s="71">
        <f>H23+H24+'شرق استان در دی 1401-2'!H20</f>
        <v>417</v>
      </c>
      <c r="I25" s="71">
        <f>I23+I24+'شرق استان در دی 1401-2'!I20</f>
        <v>876</v>
      </c>
      <c r="J25" s="71">
        <f>J23+'شرق استان در دی 1401-2'!J20</f>
        <v>848841</v>
      </c>
      <c r="K25" s="71">
        <f>K23+'شرق استان در دی 1401-2'!K20</f>
        <v>539262</v>
      </c>
      <c r="L25" s="71">
        <f>L23+L24+'شرق استان در دی 1401-2'!L20</f>
        <v>18231</v>
      </c>
      <c r="M25" s="71">
        <f>M23+'شرق استان در دی 1401-2'!M20</f>
        <v>1175289</v>
      </c>
      <c r="N25" s="71">
        <f>N23+'شرق استان در دی 1401-2'!N20</f>
        <v>40146</v>
      </c>
      <c r="O25" s="71">
        <f>O23+'شرق استان در دی 1401-2'!O20</f>
        <v>20547</v>
      </c>
      <c r="P25" s="71">
        <f>P23+P24+'شرق استان در دی 1401-2'!P20</f>
        <v>8217</v>
      </c>
      <c r="Q25" s="71">
        <f>Q23+'شرق استان در دی 1401-2'!Q20</f>
        <v>152139</v>
      </c>
      <c r="R25" s="71">
        <f>R23+'شرق استان در دی 1401-2'!R20</f>
        <v>9996</v>
      </c>
      <c r="S25" s="71">
        <f>S23+S24+'شرق استان در دی 1401-2'!S20</f>
        <v>1406334</v>
      </c>
      <c r="T25" s="131"/>
    </row>
    <row r="26" spans="1:20" ht="15.75" thickTop="1"/>
  </sheetData>
  <sortState ref="A21:T33">
    <sortCondition ref="A21:A33"/>
  </sortState>
  <mergeCells count="26">
    <mergeCell ref="M4:S4"/>
    <mergeCell ref="M5:M6"/>
    <mergeCell ref="O5:O6"/>
    <mergeCell ref="J24:S24"/>
    <mergeCell ref="B4:B6"/>
    <mergeCell ref="N5:N6"/>
    <mergeCell ref="P5:P6"/>
    <mergeCell ref="Q5:Q6"/>
    <mergeCell ref="R5:R6"/>
    <mergeCell ref="L5:L6"/>
    <mergeCell ref="A1:T1"/>
    <mergeCell ref="A2:T2"/>
    <mergeCell ref="A3:T3"/>
    <mergeCell ref="C4:C6"/>
    <mergeCell ref="J4:L4"/>
    <mergeCell ref="J5:K5"/>
    <mergeCell ref="S5:S6"/>
    <mergeCell ref="H5:H6"/>
    <mergeCell ref="I5:I6"/>
    <mergeCell ref="E4:I4"/>
    <mergeCell ref="E5:E6"/>
    <mergeCell ref="F5:F6"/>
    <mergeCell ref="G5:G6"/>
    <mergeCell ref="D4:D6"/>
    <mergeCell ref="A4:A6"/>
    <mergeCell ref="T4:T25"/>
  </mergeCells>
  <printOptions horizontalCentered="1" verticalCentered="1"/>
  <pageMargins left="0" right="0" top="0" bottom="0" header="0" footer="0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rightToLeft="1" view="pageBreakPreview" zoomScale="67" zoomScaleNormal="60" zoomScaleSheetLayoutView="67" workbookViewId="0">
      <selection activeCell="A6" sqref="A6"/>
    </sheetView>
  </sheetViews>
  <sheetFormatPr defaultRowHeight="15"/>
  <cols>
    <col min="1" max="1" width="18" customWidth="1"/>
    <col min="2" max="4" width="10.140625" customWidth="1"/>
    <col min="5" max="6" width="11.28515625" customWidth="1"/>
    <col min="7" max="7" width="12" customWidth="1"/>
    <col min="8" max="8" width="12.7109375" customWidth="1"/>
    <col min="9" max="9" width="10.140625" customWidth="1"/>
    <col min="10" max="11" width="10.85546875" customWidth="1"/>
    <col min="12" max="12" width="11.85546875" customWidth="1"/>
    <col min="13" max="13" width="11.28515625" customWidth="1"/>
    <col min="14" max="14" width="9.5703125" customWidth="1"/>
    <col min="15" max="15" width="10" customWidth="1"/>
    <col min="16" max="16" width="6.28515625" customWidth="1"/>
  </cols>
  <sheetData>
    <row r="1" spans="1:16" ht="42" customHeight="1">
      <c r="A1" s="95" t="s">
        <v>67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39.950000000000003" customHeight="1">
      <c r="A2" s="96" t="s">
        <v>70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6" ht="38.1" customHeight="1" thickBot="1">
      <c r="A3" s="97" t="s">
        <v>78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</row>
    <row r="4" spans="1:16" ht="36.75" customHeight="1" thickBot="1">
      <c r="A4" s="98" t="s">
        <v>69</v>
      </c>
      <c r="B4" s="100" t="s">
        <v>0</v>
      </c>
      <c r="C4" s="103" t="s">
        <v>79</v>
      </c>
      <c r="D4" s="104"/>
      <c r="E4" s="90" t="s">
        <v>1</v>
      </c>
      <c r="F4" s="91"/>
      <c r="G4" s="90" t="s">
        <v>2</v>
      </c>
      <c r="H4" s="102"/>
      <c r="I4" s="91"/>
      <c r="J4" s="88" t="s">
        <v>3</v>
      </c>
      <c r="K4" s="89"/>
      <c r="L4" s="88" t="s">
        <v>4</v>
      </c>
      <c r="M4" s="89"/>
      <c r="N4" s="90" t="s">
        <v>5</v>
      </c>
      <c r="O4" s="91"/>
      <c r="P4" s="92" t="s">
        <v>72</v>
      </c>
    </row>
    <row r="5" spans="1:16" ht="80.25" customHeight="1" thickBot="1">
      <c r="A5" s="99"/>
      <c r="B5" s="101"/>
      <c r="C5" s="73" t="s">
        <v>74</v>
      </c>
      <c r="D5" s="73" t="s">
        <v>76</v>
      </c>
      <c r="E5" s="19" t="s">
        <v>6</v>
      </c>
      <c r="F5" s="18" t="s">
        <v>7</v>
      </c>
      <c r="G5" s="19" t="s">
        <v>8</v>
      </c>
      <c r="H5" s="72" t="s">
        <v>9</v>
      </c>
      <c r="I5" s="18" t="s">
        <v>7</v>
      </c>
      <c r="J5" s="20" t="s">
        <v>6</v>
      </c>
      <c r="K5" s="18" t="s">
        <v>10</v>
      </c>
      <c r="L5" s="20" t="s">
        <v>6</v>
      </c>
      <c r="M5" s="18" t="s">
        <v>10</v>
      </c>
      <c r="N5" s="20" t="s">
        <v>11</v>
      </c>
      <c r="O5" s="18" t="s">
        <v>12</v>
      </c>
      <c r="P5" s="93"/>
    </row>
    <row r="6" spans="1:16" ht="27" customHeight="1">
      <c r="A6" s="76" t="s">
        <v>26</v>
      </c>
      <c r="B6" s="16">
        <v>1695.2092815353601</v>
      </c>
      <c r="C6" s="82">
        <v>12.814</v>
      </c>
      <c r="D6" s="82">
        <v>9.0354099382326467</v>
      </c>
      <c r="E6" s="82">
        <v>340.91785326879994</v>
      </c>
      <c r="F6" s="84">
        <v>0.15109999999999998</v>
      </c>
      <c r="G6" s="82">
        <v>91.198283333333336</v>
      </c>
      <c r="H6" s="83">
        <v>118.88702434533471</v>
      </c>
      <c r="I6" s="84">
        <v>2.6629999999999989</v>
      </c>
      <c r="J6" s="21">
        <v>438</v>
      </c>
      <c r="K6" s="22">
        <v>1</v>
      </c>
      <c r="L6" s="21">
        <v>33015</v>
      </c>
      <c r="M6" s="22">
        <v>400</v>
      </c>
      <c r="N6" s="21">
        <v>1154</v>
      </c>
      <c r="O6" s="22">
        <v>7874</v>
      </c>
      <c r="P6" s="93"/>
    </row>
    <row r="7" spans="1:16" ht="27" customHeight="1">
      <c r="A7" s="77" t="s">
        <v>27</v>
      </c>
      <c r="B7" s="15">
        <v>4146.9131582908749</v>
      </c>
      <c r="C7" s="85">
        <v>9.6489999999999991</v>
      </c>
      <c r="D7" s="85">
        <v>8.8838831833822329</v>
      </c>
      <c r="E7" s="85">
        <v>880.59263418184992</v>
      </c>
      <c r="F7" s="87">
        <v>0.89491829329999995</v>
      </c>
      <c r="G7" s="85">
        <v>106.20774933333333</v>
      </c>
      <c r="H7" s="86">
        <v>130.51852508049308</v>
      </c>
      <c r="I7" s="87">
        <v>5.4219999999999988</v>
      </c>
      <c r="J7" s="23">
        <v>555</v>
      </c>
      <c r="K7" s="24">
        <v>0</v>
      </c>
      <c r="L7" s="23">
        <v>47650</v>
      </c>
      <c r="M7" s="24">
        <v>0</v>
      </c>
      <c r="N7" s="23">
        <v>1689</v>
      </c>
      <c r="O7" s="24">
        <v>6518</v>
      </c>
      <c r="P7" s="93"/>
    </row>
    <row r="8" spans="1:16" ht="27" customHeight="1">
      <c r="A8" s="76" t="s">
        <v>28</v>
      </c>
      <c r="B8" s="16">
        <v>3156.3093337195601</v>
      </c>
      <c r="C8" s="82">
        <v>55.6</v>
      </c>
      <c r="D8" s="82">
        <v>55.519001581814685</v>
      </c>
      <c r="E8" s="82">
        <v>1134.4093327907901</v>
      </c>
      <c r="F8" s="84">
        <v>2.6213437956800001</v>
      </c>
      <c r="G8" s="82">
        <v>208.66029</v>
      </c>
      <c r="H8" s="83">
        <v>216.12568586972355</v>
      </c>
      <c r="I8" s="84">
        <v>10.488999999999997</v>
      </c>
      <c r="J8" s="21">
        <v>1004</v>
      </c>
      <c r="K8" s="22">
        <v>1</v>
      </c>
      <c r="L8" s="21">
        <v>150115</v>
      </c>
      <c r="M8" s="22">
        <v>630</v>
      </c>
      <c r="N8" s="21">
        <v>5740</v>
      </c>
      <c r="O8" s="22">
        <v>9482</v>
      </c>
      <c r="P8" s="93"/>
    </row>
    <row r="9" spans="1:16" ht="27" customHeight="1">
      <c r="A9" s="77" t="s">
        <v>29</v>
      </c>
      <c r="B9" s="15">
        <v>4951.7814167760753</v>
      </c>
      <c r="C9" s="85">
        <v>89.29</v>
      </c>
      <c r="D9" s="85">
        <v>86.511742135159338</v>
      </c>
      <c r="E9" s="85">
        <v>1773.0241230572801</v>
      </c>
      <c r="F9" s="87">
        <v>5.4831411503999998</v>
      </c>
      <c r="G9" s="85">
        <v>465.9048233333333</v>
      </c>
      <c r="H9" s="86">
        <v>311.52171227755707</v>
      </c>
      <c r="I9" s="87">
        <v>37.20883000000002</v>
      </c>
      <c r="J9" s="23">
        <v>1878</v>
      </c>
      <c r="K9" s="24">
        <v>5</v>
      </c>
      <c r="L9" s="23">
        <v>257375</v>
      </c>
      <c r="M9" s="24">
        <v>3345</v>
      </c>
      <c r="N9" s="23">
        <v>7866</v>
      </c>
      <c r="O9" s="24">
        <v>23470</v>
      </c>
      <c r="P9" s="93"/>
    </row>
    <row r="10" spans="1:16" ht="27" customHeight="1">
      <c r="A10" s="76" t="s">
        <v>30</v>
      </c>
      <c r="B10" s="16">
        <v>4423.7002080356369</v>
      </c>
      <c r="C10" s="82">
        <v>75.400000000000006</v>
      </c>
      <c r="D10" s="82">
        <v>75.109102960554992</v>
      </c>
      <c r="E10" s="82">
        <v>1770.4557332899399</v>
      </c>
      <c r="F10" s="84">
        <v>17.25319488301</v>
      </c>
      <c r="G10" s="82">
        <v>801.27283333333332</v>
      </c>
      <c r="H10" s="83">
        <v>381.37232579212082</v>
      </c>
      <c r="I10" s="84">
        <v>72.241659999999968</v>
      </c>
      <c r="J10" s="21">
        <v>1957</v>
      </c>
      <c r="K10" s="22">
        <v>16</v>
      </c>
      <c r="L10" s="21">
        <v>258676</v>
      </c>
      <c r="M10" s="22">
        <v>13430</v>
      </c>
      <c r="N10" s="21">
        <v>9875</v>
      </c>
      <c r="O10" s="22">
        <v>28660</v>
      </c>
      <c r="P10" s="93"/>
    </row>
    <row r="11" spans="1:16" ht="27" customHeight="1">
      <c r="A11" s="77" t="s">
        <v>31</v>
      </c>
      <c r="B11" s="15">
        <v>9816.7195279070693</v>
      </c>
      <c r="C11" s="85">
        <v>94.739000000000004</v>
      </c>
      <c r="D11" s="85">
        <v>89.871421441379127</v>
      </c>
      <c r="E11" s="85">
        <v>1480.9636835471601</v>
      </c>
      <c r="F11" s="87">
        <v>5.4895730881100002</v>
      </c>
      <c r="G11" s="85">
        <v>476.66078333333343</v>
      </c>
      <c r="H11" s="86">
        <v>208.91503613186825</v>
      </c>
      <c r="I11" s="87">
        <v>8.9024999999999981</v>
      </c>
      <c r="J11" s="23">
        <v>1143</v>
      </c>
      <c r="K11" s="24">
        <v>1</v>
      </c>
      <c r="L11" s="23">
        <v>119340</v>
      </c>
      <c r="M11" s="24">
        <v>400</v>
      </c>
      <c r="N11" s="23">
        <v>4254</v>
      </c>
      <c r="O11" s="24">
        <v>17640</v>
      </c>
      <c r="P11" s="93"/>
    </row>
    <row r="12" spans="1:16" ht="27" customHeight="1">
      <c r="A12" s="76" t="s">
        <v>32</v>
      </c>
      <c r="B12" s="16">
        <v>3547.6610349846082</v>
      </c>
      <c r="C12" s="82">
        <v>26.925000000000001</v>
      </c>
      <c r="D12" s="82">
        <v>26.079661137797451</v>
      </c>
      <c r="E12" s="82">
        <v>941.00639281760004</v>
      </c>
      <c r="F12" s="84">
        <v>0.47538125932999997</v>
      </c>
      <c r="G12" s="82">
        <v>311.71735999999999</v>
      </c>
      <c r="H12" s="83">
        <v>96.113446859333763</v>
      </c>
      <c r="I12" s="84">
        <v>6.9179000000000013</v>
      </c>
      <c r="J12" s="21">
        <v>743</v>
      </c>
      <c r="K12" s="22">
        <v>0</v>
      </c>
      <c r="L12" s="21">
        <v>93780</v>
      </c>
      <c r="M12" s="22">
        <v>0</v>
      </c>
      <c r="N12" s="21">
        <v>7363</v>
      </c>
      <c r="O12" s="22">
        <v>6791</v>
      </c>
      <c r="P12" s="93"/>
    </row>
    <row r="13" spans="1:16" ht="27" customHeight="1">
      <c r="A13" s="77" t="s">
        <v>33</v>
      </c>
      <c r="B13" s="15">
        <v>2583.3523804728729</v>
      </c>
      <c r="C13" s="85">
        <v>25.698</v>
      </c>
      <c r="D13" s="85">
        <v>25.563868078240414</v>
      </c>
      <c r="E13" s="85">
        <v>778.51653750559001</v>
      </c>
      <c r="F13" s="87">
        <v>1.01271873483</v>
      </c>
      <c r="G13" s="85">
        <v>222.75228333333334</v>
      </c>
      <c r="H13" s="86">
        <v>132.23092709458132</v>
      </c>
      <c r="I13" s="87">
        <v>0.95700000000000018</v>
      </c>
      <c r="J13" s="23">
        <v>825</v>
      </c>
      <c r="K13" s="24">
        <v>0</v>
      </c>
      <c r="L13" s="23">
        <v>85665</v>
      </c>
      <c r="M13" s="24">
        <v>0</v>
      </c>
      <c r="N13" s="23">
        <v>5912</v>
      </c>
      <c r="O13" s="24">
        <v>7397</v>
      </c>
      <c r="P13" s="93"/>
    </row>
    <row r="14" spans="1:16" ht="27" customHeight="1">
      <c r="A14" s="76" t="s">
        <v>34</v>
      </c>
      <c r="B14" s="16">
        <v>5387.1948867712799</v>
      </c>
      <c r="C14" s="82">
        <v>24.885000000000002</v>
      </c>
      <c r="D14" s="82">
        <v>24.85640872612424</v>
      </c>
      <c r="E14" s="82">
        <v>1136.94123326163</v>
      </c>
      <c r="F14" s="84">
        <v>4.8841909715299998</v>
      </c>
      <c r="G14" s="82">
        <v>269.20779675933329</v>
      </c>
      <c r="H14" s="83">
        <v>172.12967330288913</v>
      </c>
      <c r="I14" s="84">
        <v>20.501000000000001</v>
      </c>
      <c r="J14" s="21">
        <v>883</v>
      </c>
      <c r="K14" s="22">
        <v>0</v>
      </c>
      <c r="L14" s="21">
        <v>108833</v>
      </c>
      <c r="M14" s="22">
        <v>0</v>
      </c>
      <c r="N14" s="21">
        <v>6191</v>
      </c>
      <c r="O14" s="22">
        <v>11601</v>
      </c>
      <c r="P14" s="93"/>
    </row>
    <row r="15" spans="1:16" ht="27" customHeight="1">
      <c r="A15" s="77" t="s">
        <v>66</v>
      </c>
      <c r="B15" s="15">
        <v>3176.3671359925397</v>
      </c>
      <c r="C15" s="85">
        <v>6.7370000000000001</v>
      </c>
      <c r="D15" s="85">
        <v>6.6631632596473533</v>
      </c>
      <c r="E15" s="85">
        <v>611.24022809028997</v>
      </c>
      <c r="F15" s="87">
        <v>0.33903055862999998</v>
      </c>
      <c r="G15" s="85">
        <v>162.32724999999996</v>
      </c>
      <c r="H15" s="86">
        <v>55.752271070280294</v>
      </c>
      <c r="I15" s="87">
        <v>2.9224999999999999</v>
      </c>
      <c r="J15" s="23">
        <v>312</v>
      </c>
      <c r="K15" s="24">
        <v>1</v>
      </c>
      <c r="L15" s="23">
        <v>24660</v>
      </c>
      <c r="M15" s="24">
        <v>250</v>
      </c>
      <c r="N15" s="23">
        <v>1465</v>
      </c>
      <c r="O15" s="24">
        <v>5541</v>
      </c>
      <c r="P15" s="93"/>
    </row>
    <row r="16" spans="1:16" ht="27" customHeight="1">
      <c r="A16" s="76" t="s">
        <v>35</v>
      </c>
      <c r="B16" s="16">
        <v>3338.3168288014899</v>
      </c>
      <c r="C16" s="82">
        <v>71.268000000000001</v>
      </c>
      <c r="D16" s="82">
        <v>67.914090826267113</v>
      </c>
      <c r="E16" s="82">
        <v>1052.09748015576</v>
      </c>
      <c r="F16" s="84">
        <v>7.2462881478800005</v>
      </c>
      <c r="G16" s="82">
        <v>158.25542999999999</v>
      </c>
      <c r="H16" s="83">
        <v>222.54600840683685</v>
      </c>
      <c r="I16" s="84">
        <v>15.812999999999997</v>
      </c>
      <c r="J16" s="21">
        <v>1135</v>
      </c>
      <c r="K16" s="22">
        <v>2</v>
      </c>
      <c r="L16" s="21">
        <v>145740</v>
      </c>
      <c r="M16" s="22">
        <v>1130</v>
      </c>
      <c r="N16" s="21">
        <v>4245</v>
      </c>
      <c r="O16" s="22">
        <v>11228</v>
      </c>
      <c r="P16" s="93"/>
    </row>
    <row r="17" spans="1:16" ht="27" customHeight="1">
      <c r="A17" s="77" t="s">
        <v>36</v>
      </c>
      <c r="B17" s="15">
        <v>5824.9009667338823</v>
      </c>
      <c r="C17" s="85">
        <v>32.521000000000001</v>
      </c>
      <c r="D17" s="85">
        <v>30.888377755301985</v>
      </c>
      <c r="E17" s="85">
        <v>1219.2258931488398</v>
      </c>
      <c r="F17" s="87">
        <v>5.14754037315</v>
      </c>
      <c r="G17" s="85">
        <v>479.55243666666661</v>
      </c>
      <c r="H17" s="86">
        <v>199.92483478368371</v>
      </c>
      <c r="I17" s="87">
        <v>51.146900000000009</v>
      </c>
      <c r="J17" s="23">
        <v>1325</v>
      </c>
      <c r="K17" s="24">
        <v>5</v>
      </c>
      <c r="L17" s="23">
        <v>146321</v>
      </c>
      <c r="M17" s="24">
        <v>2315</v>
      </c>
      <c r="N17" s="23">
        <v>5774</v>
      </c>
      <c r="O17" s="24">
        <v>18279</v>
      </c>
      <c r="P17" s="93"/>
    </row>
    <row r="18" spans="1:16" ht="27" customHeight="1" thickBot="1">
      <c r="A18" s="76" t="s">
        <v>37</v>
      </c>
      <c r="B18" s="16">
        <v>3317.5014245507846</v>
      </c>
      <c r="C18" s="82">
        <v>29.478000000000002</v>
      </c>
      <c r="D18" s="82">
        <v>20.267456077574941</v>
      </c>
      <c r="E18" s="82">
        <v>953.46096037667996</v>
      </c>
      <c r="F18" s="84">
        <v>2.18340280438</v>
      </c>
      <c r="G18" s="82">
        <v>120.55025000000001</v>
      </c>
      <c r="H18" s="83">
        <v>157.76059999999998</v>
      </c>
      <c r="I18" s="84">
        <v>2.1739999999999999</v>
      </c>
      <c r="J18" s="21">
        <v>988</v>
      </c>
      <c r="K18" s="22">
        <v>0</v>
      </c>
      <c r="L18" s="21">
        <v>118350</v>
      </c>
      <c r="M18" s="22">
        <v>0</v>
      </c>
      <c r="N18" s="21">
        <v>3322</v>
      </c>
      <c r="O18" s="22">
        <v>8948</v>
      </c>
      <c r="P18" s="93"/>
    </row>
    <row r="19" spans="1:16" ht="44.25" customHeight="1" thickBot="1">
      <c r="A19" s="41" t="s">
        <v>64</v>
      </c>
      <c r="B19" s="25">
        <f>SUM(B6:B18)</f>
        <v>55365.92758457204</v>
      </c>
      <c r="C19" s="25">
        <f>SUM(C6:C18)</f>
        <v>555.00399999999991</v>
      </c>
      <c r="D19" s="25">
        <f>SUM(D6:D18)</f>
        <v>527.16358710147665</v>
      </c>
      <c r="E19" s="25">
        <f t="shared" ref="E19:O19" si="0">SUM(E6:E18)</f>
        <v>14072.85208549221</v>
      </c>
      <c r="F19" s="25">
        <f t="shared" si="0"/>
        <v>53.181824060230007</v>
      </c>
      <c r="G19" s="25">
        <f t="shared" si="0"/>
        <v>3874.2675694259997</v>
      </c>
      <c r="H19" s="25">
        <f t="shared" si="0"/>
        <v>2403.7980710147026</v>
      </c>
      <c r="I19" s="25">
        <f t="shared" si="0"/>
        <v>237.35929000000002</v>
      </c>
      <c r="J19" s="25">
        <f t="shared" si="0"/>
        <v>13186</v>
      </c>
      <c r="K19" s="25">
        <f t="shared" si="0"/>
        <v>32</v>
      </c>
      <c r="L19" s="25">
        <f t="shared" si="0"/>
        <v>1589520</v>
      </c>
      <c r="M19" s="25">
        <f t="shared" si="0"/>
        <v>21900</v>
      </c>
      <c r="N19" s="25">
        <f t="shared" si="0"/>
        <v>64850</v>
      </c>
      <c r="O19" s="25">
        <f t="shared" si="0"/>
        <v>163429</v>
      </c>
      <c r="P19" s="93"/>
    </row>
    <row r="20" spans="1:16" ht="32.1" customHeight="1" thickBot="1">
      <c r="A20" s="42" t="s">
        <v>38</v>
      </c>
      <c r="B20" s="43">
        <f>B19+'غرب استان در دی 1401-1'!B22</f>
        <v>107783.87795386699</v>
      </c>
      <c r="C20" s="43">
        <f>C19+'غرب استان در دی 1401-1'!C22</f>
        <v>1198.1879999999999</v>
      </c>
      <c r="D20" s="43">
        <f>D19+'غرب استان در دی 1401-1'!D22</f>
        <v>1140.0000000000005</v>
      </c>
      <c r="E20" s="43">
        <f>E19+'غرب استان در دی 1401-1'!E22</f>
        <v>29157.88015151037</v>
      </c>
      <c r="F20" s="43">
        <f>F19+'غرب استان در دی 1401-1'!F22</f>
        <v>163.16533334835003</v>
      </c>
      <c r="G20" s="43">
        <f>G19+'غرب استان در دی 1401-1'!G22</f>
        <v>8556.924478459332</v>
      </c>
      <c r="H20" s="43">
        <f>H19+'غرب استان در دی 1401-1'!H22</f>
        <v>5976.4338851604434</v>
      </c>
      <c r="I20" s="43">
        <f>I19+'غرب استان در دی 1401-1'!I22</f>
        <v>684.20439930000009</v>
      </c>
      <c r="J20" s="43">
        <f>J19+'غرب استان در دی 1401-1'!J22</f>
        <v>31826</v>
      </c>
      <c r="K20" s="43">
        <f>K19+'غرب استان در دی 1401-1'!K22</f>
        <v>136</v>
      </c>
      <c r="L20" s="43">
        <f>L19+'غرب استان در دی 1401-1'!L22</f>
        <v>3778603</v>
      </c>
      <c r="M20" s="43">
        <f>M19+'غرب استان در دی 1401-1'!M22</f>
        <v>99375</v>
      </c>
      <c r="N20" s="43">
        <f>N19+'غرب استان در دی 1401-1'!N22</f>
        <v>122639</v>
      </c>
      <c r="O20" s="43">
        <f>O19+'غرب استان در دی 1401-1'!O22</f>
        <v>373501</v>
      </c>
      <c r="P20" s="94"/>
    </row>
    <row r="21" spans="1:16">
      <c r="E21" s="13"/>
      <c r="N21" s="14"/>
    </row>
    <row r="22" spans="1:16"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6">
      <c r="J23" s="14"/>
      <c r="K23" s="14"/>
      <c r="L23" s="14"/>
      <c r="M23" s="14"/>
    </row>
    <row r="24" spans="1:16">
      <c r="J24" s="14"/>
      <c r="K24" s="14"/>
      <c r="L24" s="14"/>
      <c r="M24" s="14"/>
      <c r="N24" s="14"/>
    </row>
  </sheetData>
  <mergeCells count="12">
    <mergeCell ref="A1:P1"/>
    <mergeCell ref="A3:P3"/>
    <mergeCell ref="A2:P2"/>
    <mergeCell ref="P4:P20"/>
    <mergeCell ref="A4:A5"/>
    <mergeCell ref="B4:B5"/>
    <mergeCell ref="E4:F4"/>
    <mergeCell ref="G4:I4"/>
    <mergeCell ref="J4:K4"/>
    <mergeCell ref="L4:M4"/>
    <mergeCell ref="N4:O4"/>
    <mergeCell ref="C4:D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7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2"/>
  <sheetViews>
    <sheetView rightToLeft="1" view="pageBreakPreview" zoomScale="67" zoomScaleNormal="60" zoomScaleSheetLayoutView="67" workbookViewId="0">
      <selection activeCell="A7" sqref="A7"/>
    </sheetView>
  </sheetViews>
  <sheetFormatPr defaultRowHeight="15"/>
  <cols>
    <col min="1" max="1" width="18.7109375" customWidth="1"/>
    <col min="2" max="2" width="7.28515625" customWidth="1"/>
    <col min="4" max="4" width="10.28515625" customWidth="1"/>
    <col min="5" max="5" width="6.85546875" customWidth="1"/>
    <col min="6" max="6" width="5.5703125" customWidth="1"/>
    <col min="7" max="7" width="7.5703125" customWidth="1"/>
    <col min="8" max="8" width="7.28515625" customWidth="1"/>
    <col min="9" max="9" width="6.5703125" customWidth="1"/>
    <col min="10" max="11" width="10.5703125" customWidth="1"/>
    <col min="12" max="12" width="8.140625" customWidth="1"/>
    <col min="13" max="13" width="12.28515625" customWidth="1"/>
    <col min="14" max="14" width="9.5703125" customWidth="1"/>
    <col min="15" max="15" width="9.140625" customWidth="1"/>
    <col min="16" max="16" width="7.42578125" customWidth="1"/>
    <col min="17" max="17" width="10.85546875" customWidth="1"/>
    <col min="18" max="18" width="7.85546875" customWidth="1"/>
    <col min="19" max="19" width="11.28515625" customWidth="1"/>
    <col min="20" max="20" width="6.28515625" customWidth="1"/>
  </cols>
  <sheetData>
    <row r="1" spans="1:20" ht="42" customHeight="1">
      <c r="A1" s="95" t="s">
        <v>67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1:20" ht="39.950000000000003" customHeight="1">
      <c r="A2" s="96" t="s">
        <v>70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38.1" customHeight="1" thickBot="1">
      <c r="A3" s="97" t="s">
        <v>78</v>
      </c>
      <c r="B3" s="105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</row>
    <row r="4" spans="1:20" s="50" customFormat="1" ht="36.950000000000003" customHeight="1" thickBot="1">
      <c r="A4" s="156" t="s">
        <v>56</v>
      </c>
      <c r="B4" s="106" t="s">
        <v>73</v>
      </c>
      <c r="C4" s="149" t="s">
        <v>39</v>
      </c>
      <c r="D4" s="106" t="s">
        <v>40</v>
      </c>
      <c r="E4" s="150" t="s">
        <v>41</v>
      </c>
      <c r="F4" s="143"/>
      <c r="G4" s="143"/>
      <c r="H4" s="143"/>
      <c r="I4" s="144"/>
      <c r="J4" s="142" t="s">
        <v>42</v>
      </c>
      <c r="K4" s="143"/>
      <c r="L4" s="144"/>
      <c r="M4" s="142" t="s">
        <v>62</v>
      </c>
      <c r="N4" s="143"/>
      <c r="O4" s="143"/>
      <c r="P4" s="143"/>
      <c r="Q4" s="143"/>
      <c r="R4" s="143"/>
      <c r="S4" s="144"/>
      <c r="T4" s="92" t="s">
        <v>72</v>
      </c>
    </row>
    <row r="5" spans="1:20" ht="32.25" customHeight="1">
      <c r="A5" s="157"/>
      <c r="B5" s="107"/>
      <c r="C5" s="138"/>
      <c r="D5" s="107"/>
      <c r="E5" s="120" t="s">
        <v>43</v>
      </c>
      <c r="F5" s="122" t="s">
        <v>44</v>
      </c>
      <c r="G5" s="124" t="s">
        <v>45</v>
      </c>
      <c r="H5" s="116" t="s">
        <v>46</v>
      </c>
      <c r="I5" s="118" t="s">
        <v>47</v>
      </c>
      <c r="J5" s="153" t="s">
        <v>48</v>
      </c>
      <c r="K5" s="154"/>
      <c r="L5" s="118" t="s">
        <v>49</v>
      </c>
      <c r="M5" s="122" t="s">
        <v>50</v>
      </c>
      <c r="N5" s="124" t="s">
        <v>51</v>
      </c>
      <c r="O5" s="124" t="s">
        <v>52</v>
      </c>
      <c r="P5" s="124" t="s">
        <v>53</v>
      </c>
      <c r="Q5" s="124" t="s">
        <v>54</v>
      </c>
      <c r="R5" s="116" t="s">
        <v>55</v>
      </c>
      <c r="S5" s="151" t="s">
        <v>47</v>
      </c>
      <c r="T5" s="93"/>
    </row>
    <row r="6" spans="1:20" ht="24.95" customHeight="1" thickBot="1">
      <c r="A6" s="158"/>
      <c r="B6" s="108"/>
      <c r="C6" s="139"/>
      <c r="D6" s="108"/>
      <c r="E6" s="145"/>
      <c r="F6" s="146"/>
      <c r="G6" s="147"/>
      <c r="H6" s="148"/>
      <c r="I6" s="155"/>
      <c r="J6" s="11" t="s">
        <v>57</v>
      </c>
      <c r="K6" s="12" t="s">
        <v>58</v>
      </c>
      <c r="L6" s="141"/>
      <c r="M6" s="132"/>
      <c r="N6" s="133"/>
      <c r="O6" s="133"/>
      <c r="P6" s="133"/>
      <c r="Q6" s="133"/>
      <c r="R6" s="140"/>
      <c r="S6" s="152"/>
      <c r="T6" s="93"/>
    </row>
    <row r="7" spans="1:20" ht="27" customHeight="1">
      <c r="A7" s="48" t="s">
        <v>26</v>
      </c>
      <c r="B7" s="79"/>
      <c r="C7" s="2">
        <v>2</v>
      </c>
      <c r="D7" s="80">
        <v>61</v>
      </c>
      <c r="E7" s="44">
        <v>0</v>
      </c>
      <c r="F7" s="45">
        <v>5</v>
      </c>
      <c r="G7" s="45">
        <v>6</v>
      </c>
      <c r="H7" s="45">
        <v>6</v>
      </c>
      <c r="I7" s="46">
        <f>SUM(E7:H7)</f>
        <v>17</v>
      </c>
      <c r="J7" s="2">
        <v>6069</v>
      </c>
      <c r="K7" s="1">
        <v>13083</v>
      </c>
      <c r="L7" s="9">
        <v>87</v>
      </c>
      <c r="M7" s="7">
        <v>16297</v>
      </c>
      <c r="N7" s="3">
        <v>548</v>
      </c>
      <c r="O7" s="3">
        <v>508</v>
      </c>
      <c r="P7" s="3">
        <v>62</v>
      </c>
      <c r="Q7" s="3">
        <v>1700</v>
      </c>
      <c r="R7" s="3">
        <v>124</v>
      </c>
      <c r="S7" s="3">
        <f>SUM(M7:R7)</f>
        <v>19239</v>
      </c>
      <c r="T7" s="93"/>
    </row>
    <row r="8" spans="1:20" ht="27" customHeight="1">
      <c r="A8" s="49" t="s">
        <v>27</v>
      </c>
      <c r="B8" s="5">
        <v>2</v>
      </c>
      <c r="C8" s="5">
        <v>2</v>
      </c>
      <c r="D8" s="38">
        <v>39</v>
      </c>
      <c r="E8" s="34">
        <v>0</v>
      </c>
      <c r="F8" s="4">
        <v>2</v>
      </c>
      <c r="G8" s="4">
        <v>4</v>
      </c>
      <c r="H8" s="4">
        <v>8</v>
      </c>
      <c r="I8" s="47">
        <f t="shared" ref="I8:I19" si="0">SUM(E8:H8)</f>
        <v>14</v>
      </c>
      <c r="J8" s="5">
        <v>9032</v>
      </c>
      <c r="K8" s="4">
        <v>7301</v>
      </c>
      <c r="L8" s="10">
        <v>322</v>
      </c>
      <c r="M8" s="8">
        <v>13803</v>
      </c>
      <c r="N8" s="6">
        <v>597</v>
      </c>
      <c r="O8" s="6">
        <v>343</v>
      </c>
      <c r="P8" s="6">
        <v>127</v>
      </c>
      <c r="Q8" s="6">
        <v>1634</v>
      </c>
      <c r="R8" s="6">
        <v>151</v>
      </c>
      <c r="S8" s="6">
        <f t="shared" ref="S8:S19" si="1">SUM(M8:R8)</f>
        <v>16655</v>
      </c>
      <c r="T8" s="93"/>
    </row>
    <row r="9" spans="1:20" ht="27" customHeight="1">
      <c r="A9" s="48" t="s">
        <v>28</v>
      </c>
      <c r="B9" s="2">
        <v>1</v>
      </c>
      <c r="C9" s="2">
        <v>3</v>
      </c>
      <c r="D9" s="37">
        <v>42</v>
      </c>
      <c r="E9" s="52">
        <v>0</v>
      </c>
      <c r="F9" s="1">
        <v>5</v>
      </c>
      <c r="G9" s="1">
        <v>8</v>
      </c>
      <c r="H9" s="1">
        <v>6</v>
      </c>
      <c r="I9" s="53">
        <f t="shared" si="0"/>
        <v>19</v>
      </c>
      <c r="J9" s="2">
        <v>31368</v>
      </c>
      <c r="K9" s="1">
        <v>14204</v>
      </c>
      <c r="L9" s="9">
        <v>637</v>
      </c>
      <c r="M9" s="7">
        <v>39448</v>
      </c>
      <c r="N9" s="3">
        <v>1126</v>
      </c>
      <c r="O9" s="3">
        <v>632</v>
      </c>
      <c r="P9" s="3">
        <v>181</v>
      </c>
      <c r="Q9" s="3">
        <v>4560</v>
      </c>
      <c r="R9" s="3">
        <v>262</v>
      </c>
      <c r="S9" s="3">
        <f t="shared" si="1"/>
        <v>46209</v>
      </c>
      <c r="T9" s="93"/>
    </row>
    <row r="10" spans="1:20" ht="27" customHeight="1">
      <c r="A10" s="49" t="s">
        <v>29</v>
      </c>
      <c r="B10" s="5">
        <v>2</v>
      </c>
      <c r="C10" s="5">
        <v>5</v>
      </c>
      <c r="D10" s="38">
        <v>144</v>
      </c>
      <c r="E10" s="34">
        <v>0</v>
      </c>
      <c r="F10" s="4">
        <v>4</v>
      </c>
      <c r="G10" s="4">
        <v>16</v>
      </c>
      <c r="H10" s="4">
        <v>13</v>
      </c>
      <c r="I10" s="47">
        <f t="shared" si="0"/>
        <v>33</v>
      </c>
      <c r="J10" s="5">
        <v>47449</v>
      </c>
      <c r="K10" s="4">
        <v>30554</v>
      </c>
      <c r="L10" s="10">
        <v>1269</v>
      </c>
      <c r="M10" s="8">
        <v>66922</v>
      </c>
      <c r="N10" s="6">
        <v>1777</v>
      </c>
      <c r="O10" s="6">
        <v>1167</v>
      </c>
      <c r="P10" s="6">
        <v>205</v>
      </c>
      <c r="Q10" s="6">
        <v>8737</v>
      </c>
      <c r="R10" s="6">
        <v>464</v>
      </c>
      <c r="S10" s="6">
        <f t="shared" si="1"/>
        <v>79272</v>
      </c>
      <c r="T10" s="93"/>
    </row>
    <row r="11" spans="1:20" ht="27" customHeight="1">
      <c r="A11" s="48" t="s">
        <v>30</v>
      </c>
      <c r="B11" s="2">
        <v>3</v>
      </c>
      <c r="C11" s="2">
        <v>5</v>
      </c>
      <c r="D11" s="37">
        <v>167</v>
      </c>
      <c r="E11" s="52">
        <v>2</v>
      </c>
      <c r="F11" s="1">
        <v>11</v>
      </c>
      <c r="G11" s="1">
        <v>21</v>
      </c>
      <c r="H11" s="1">
        <v>20</v>
      </c>
      <c r="I11" s="53">
        <f t="shared" si="0"/>
        <v>54</v>
      </c>
      <c r="J11" s="2">
        <v>75917</v>
      </c>
      <c r="K11" s="1">
        <v>38097</v>
      </c>
      <c r="L11" s="9">
        <v>1179</v>
      </c>
      <c r="M11" s="7">
        <v>95122</v>
      </c>
      <c r="N11" s="3">
        <v>3051</v>
      </c>
      <c r="O11" s="3">
        <v>1160</v>
      </c>
      <c r="P11" s="3">
        <v>609</v>
      </c>
      <c r="Q11" s="3">
        <v>14547</v>
      </c>
      <c r="R11" s="3">
        <v>704</v>
      </c>
      <c r="S11" s="3">
        <f t="shared" si="1"/>
        <v>115193</v>
      </c>
      <c r="T11" s="93"/>
    </row>
    <row r="12" spans="1:20" ht="27" customHeight="1">
      <c r="A12" s="49" t="s">
        <v>31</v>
      </c>
      <c r="B12" s="5">
        <v>3</v>
      </c>
      <c r="C12" s="5">
        <v>6</v>
      </c>
      <c r="D12" s="38">
        <v>84</v>
      </c>
      <c r="E12" s="34">
        <v>0</v>
      </c>
      <c r="F12" s="4">
        <v>0</v>
      </c>
      <c r="G12" s="4">
        <v>14</v>
      </c>
      <c r="H12" s="4">
        <v>9</v>
      </c>
      <c r="I12" s="47">
        <f t="shared" si="0"/>
        <v>23</v>
      </c>
      <c r="J12" s="5">
        <v>31909</v>
      </c>
      <c r="K12" s="4">
        <v>21111</v>
      </c>
      <c r="L12" s="10">
        <v>579</v>
      </c>
      <c r="M12" s="8">
        <v>46648</v>
      </c>
      <c r="N12" s="6">
        <v>1336</v>
      </c>
      <c r="O12" s="6">
        <v>600</v>
      </c>
      <c r="P12" s="6">
        <v>295</v>
      </c>
      <c r="Q12" s="6">
        <v>4316</v>
      </c>
      <c r="R12" s="6">
        <v>404</v>
      </c>
      <c r="S12" s="6">
        <f t="shared" si="1"/>
        <v>53599</v>
      </c>
      <c r="T12" s="93"/>
    </row>
    <row r="13" spans="1:20" ht="27" customHeight="1">
      <c r="A13" s="48" t="s">
        <v>32</v>
      </c>
      <c r="B13" s="2">
        <v>1</v>
      </c>
      <c r="C13" s="2">
        <v>2</v>
      </c>
      <c r="D13" s="37">
        <v>57</v>
      </c>
      <c r="E13" s="52">
        <v>1</v>
      </c>
      <c r="F13" s="1">
        <v>0</v>
      </c>
      <c r="G13" s="1">
        <v>8</v>
      </c>
      <c r="H13" s="1">
        <v>4</v>
      </c>
      <c r="I13" s="53">
        <f t="shared" si="0"/>
        <v>13</v>
      </c>
      <c r="J13" s="2">
        <v>6170</v>
      </c>
      <c r="K13" s="1">
        <v>17986</v>
      </c>
      <c r="L13" s="9">
        <v>527</v>
      </c>
      <c r="M13" s="7">
        <v>21511</v>
      </c>
      <c r="N13" s="3">
        <v>684</v>
      </c>
      <c r="O13" s="3">
        <v>554</v>
      </c>
      <c r="P13" s="3">
        <v>81</v>
      </c>
      <c r="Q13" s="3">
        <v>1696</v>
      </c>
      <c r="R13" s="3">
        <v>157</v>
      </c>
      <c r="S13" s="3">
        <f t="shared" si="1"/>
        <v>24683</v>
      </c>
      <c r="T13" s="93"/>
    </row>
    <row r="14" spans="1:20" ht="27" customHeight="1">
      <c r="A14" s="49" t="s">
        <v>33</v>
      </c>
      <c r="B14" s="5">
        <v>1</v>
      </c>
      <c r="C14" s="5">
        <v>2</v>
      </c>
      <c r="D14" s="38">
        <v>72</v>
      </c>
      <c r="E14" s="34">
        <v>0</v>
      </c>
      <c r="F14" s="4">
        <v>1</v>
      </c>
      <c r="G14" s="4">
        <v>9</v>
      </c>
      <c r="H14" s="4">
        <v>4</v>
      </c>
      <c r="I14" s="47">
        <f t="shared" si="0"/>
        <v>14</v>
      </c>
      <c r="J14" s="5">
        <v>6118</v>
      </c>
      <c r="K14" s="4">
        <v>22776</v>
      </c>
      <c r="L14" s="10">
        <v>425</v>
      </c>
      <c r="M14" s="8">
        <v>25896</v>
      </c>
      <c r="N14" s="6">
        <v>697</v>
      </c>
      <c r="O14" s="6">
        <v>674</v>
      </c>
      <c r="P14" s="6">
        <v>108</v>
      </c>
      <c r="Q14" s="6">
        <v>1759</v>
      </c>
      <c r="R14" s="6">
        <v>185</v>
      </c>
      <c r="S14" s="6">
        <f t="shared" si="1"/>
        <v>29319</v>
      </c>
      <c r="T14" s="93"/>
    </row>
    <row r="15" spans="1:20" ht="27" customHeight="1">
      <c r="A15" s="48" t="s">
        <v>34</v>
      </c>
      <c r="B15" s="2">
        <v>2</v>
      </c>
      <c r="C15" s="2">
        <v>2</v>
      </c>
      <c r="D15" s="37">
        <v>75</v>
      </c>
      <c r="E15" s="52">
        <v>0</v>
      </c>
      <c r="F15" s="1">
        <v>0</v>
      </c>
      <c r="G15" s="1">
        <v>13</v>
      </c>
      <c r="H15" s="1">
        <v>6</v>
      </c>
      <c r="I15" s="53">
        <f t="shared" si="0"/>
        <v>19</v>
      </c>
      <c r="J15" s="2">
        <v>17301</v>
      </c>
      <c r="K15" s="1">
        <v>17231</v>
      </c>
      <c r="L15" s="9">
        <v>505</v>
      </c>
      <c r="M15" s="7">
        <v>30293</v>
      </c>
      <c r="N15" s="3">
        <v>898</v>
      </c>
      <c r="O15" s="3">
        <v>514</v>
      </c>
      <c r="P15" s="3">
        <v>124</v>
      </c>
      <c r="Q15" s="3">
        <v>2907</v>
      </c>
      <c r="R15" s="3">
        <v>301</v>
      </c>
      <c r="S15" s="3">
        <f t="shared" si="1"/>
        <v>35037</v>
      </c>
      <c r="T15" s="93"/>
    </row>
    <row r="16" spans="1:20" ht="27" customHeight="1">
      <c r="A16" s="49" t="s">
        <v>66</v>
      </c>
      <c r="B16" s="5"/>
      <c r="C16" s="5">
        <v>1</v>
      </c>
      <c r="D16" s="38">
        <v>92</v>
      </c>
      <c r="E16" s="34">
        <v>0</v>
      </c>
      <c r="F16" s="4">
        <v>4</v>
      </c>
      <c r="G16" s="4">
        <v>5</v>
      </c>
      <c r="H16" s="4">
        <v>2</v>
      </c>
      <c r="I16" s="47">
        <f t="shared" si="0"/>
        <v>11</v>
      </c>
      <c r="J16" s="5">
        <v>3710</v>
      </c>
      <c r="K16" s="4">
        <v>10788</v>
      </c>
      <c r="L16" s="10">
        <v>121</v>
      </c>
      <c r="M16" s="8">
        <v>12828</v>
      </c>
      <c r="N16" s="6">
        <v>507</v>
      </c>
      <c r="O16" s="6">
        <v>122</v>
      </c>
      <c r="P16" s="6">
        <v>10</v>
      </c>
      <c r="Q16" s="6">
        <v>1023</v>
      </c>
      <c r="R16" s="6">
        <v>129</v>
      </c>
      <c r="S16" s="6">
        <f t="shared" si="1"/>
        <v>14619</v>
      </c>
      <c r="T16" s="93"/>
    </row>
    <row r="17" spans="1:20" ht="27" customHeight="1">
      <c r="A17" s="48" t="s">
        <v>35</v>
      </c>
      <c r="B17" s="2">
        <v>2</v>
      </c>
      <c r="C17" s="2">
        <v>4</v>
      </c>
      <c r="D17" s="37">
        <v>156</v>
      </c>
      <c r="E17" s="52">
        <v>2</v>
      </c>
      <c r="F17" s="1">
        <v>3</v>
      </c>
      <c r="G17" s="1">
        <v>15</v>
      </c>
      <c r="H17" s="1">
        <v>10</v>
      </c>
      <c r="I17" s="53">
        <f t="shared" si="0"/>
        <v>30</v>
      </c>
      <c r="J17" s="2">
        <v>24524</v>
      </c>
      <c r="K17" s="1">
        <v>14730</v>
      </c>
      <c r="L17" s="9">
        <v>693</v>
      </c>
      <c r="M17" s="7">
        <v>32777</v>
      </c>
      <c r="N17" s="3">
        <v>1142</v>
      </c>
      <c r="O17" s="3">
        <v>766</v>
      </c>
      <c r="P17" s="3">
        <v>390</v>
      </c>
      <c r="Q17" s="3">
        <v>4499</v>
      </c>
      <c r="R17" s="3">
        <v>373</v>
      </c>
      <c r="S17" s="3">
        <f t="shared" si="1"/>
        <v>39947</v>
      </c>
      <c r="T17" s="93"/>
    </row>
    <row r="18" spans="1:20" ht="27" customHeight="1">
      <c r="A18" s="49" t="s">
        <v>36</v>
      </c>
      <c r="B18" s="5">
        <v>2</v>
      </c>
      <c r="C18" s="5">
        <v>4</v>
      </c>
      <c r="D18" s="38">
        <v>95</v>
      </c>
      <c r="E18" s="34">
        <v>0</v>
      </c>
      <c r="F18" s="4">
        <v>4</v>
      </c>
      <c r="G18" s="4">
        <v>9</v>
      </c>
      <c r="H18" s="4">
        <v>8</v>
      </c>
      <c r="I18" s="47">
        <f t="shared" si="0"/>
        <v>21</v>
      </c>
      <c r="J18" s="5">
        <v>30148</v>
      </c>
      <c r="K18" s="4">
        <v>20842</v>
      </c>
      <c r="L18" s="10">
        <v>953</v>
      </c>
      <c r="M18" s="8">
        <v>40966</v>
      </c>
      <c r="N18" s="6">
        <v>1566</v>
      </c>
      <c r="O18" s="6">
        <v>1193</v>
      </c>
      <c r="P18" s="6">
        <v>416</v>
      </c>
      <c r="Q18" s="6">
        <v>7335</v>
      </c>
      <c r="R18" s="6">
        <v>467</v>
      </c>
      <c r="S18" s="6">
        <f t="shared" si="1"/>
        <v>51943</v>
      </c>
      <c r="T18" s="93"/>
    </row>
    <row r="19" spans="1:20" ht="27" customHeight="1" thickBot="1">
      <c r="A19" s="48" t="s">
        <v>37</v>
      </c>
      <c r="B19" s="2">
        <v>1</v>
      </c>
      <c r="C19" s="2">
        <v>2</v>
      </c>
      <c r="D19" s="37">
        <v>30</v>
      </c>
      <c r="E19" s="54">
        <v>0</v>
      </c>
      <c r="F19" s="55">
        <v>2</v>
      </c>
      <c r="G19" s="55">
        <v>8</v>
      </c>
      <c r="H19" s="55">
        <v>8</v>
      </c>
      <c r="I19" s="56">
        <f t="shared" si="0"/>
        <v>18</v>
      </c>
      <c r="J19" s="2">
        <v>11742</v>
      </c>
      <c r="K19" s="1">
        <v>13881</v>
      </c>
      <c r="L19" s="9">
        <v>596</v>
      </c>
      <c r="M19" s="7">
        <v>21167</v>
      </c>
      <c r="N19" s="3">
        <v>634</v>
      </c>
      <c r="O19" s="3">
        <v>879</v>
      </c>
      <c r="P19" s="3">
        <v>155</v>
      </c>
      <c r="Q19" s="3">
        <v>3181</v>
      </c>
      <c r="R19" s="3">
        <v>203</v>
      </c>
      <c r="S19" s="3">
        <f t="shared" si="1"/>
        <v>26219</v>
      </c>
      <c r="T19" s="93"/>
    </row>
    <row r="20" spans="1:20" ht="44.25" customHeight="1" thickBot="1">
      <c r="A20" s="74" t="s">
        <v>64</v>
      </c>
      <c r="B20" s="31">
        <f>SUM(B7:B19)</f>
        <v>20</v>
      </c>
      <c r="C20" s="31">
        <f t="shared" ref="C20:S20" si="2">SUM(C7:C19)</f>
        <v>40</v>
      </c>
      <c r="D20" s="31">
        <f t="shared" si="2"/>
        <v>1114</v>
      </c>
      <c r="E20" s="51">
        <f>SUM(E7:E19)</f>
        <v>5</v>
      </c>
      <c r="F20" s="51">
        <f t="shared" ref="F20:I20" si="3">SUM(F7:F19)</f>
        <v>41</v>
      </c>
      <c r="G20" s="51">
        <f t="shared" si="3"/>
        <v>136</v>
      </c>
      <c r="H20" s="51">
        <f t="shared" si="3"/>
        <v>104</v>
      </c>
      <c r="I20" s="51">
        <f t="shared" si="3"/>
        <v>286</v>
      </c>
      <c r="J20" s="31">
        <f t="shared" si="2"/>
        <v>301457</v>
      </c>
      <c r="K20" s="31">
        <f t="shared" si="2"/>
        <v>242584</v>
      </c>
      <c r="L20" s="31">
        <f t="shared" si="2"/>
        <v>7893</v>
      </c>
      <c r="M20" s="31">
        <f t="shared" si="2"/>
        <v>463678</v>
      </c>
      <c r="N20" s="31">
        <f t="shared" si="2"/>
        <v>14563</v>
      </c>
      <c r="O20" s="31">
        <f t="shared" si="2"/>
        <v>9112</v>
      </c>
      <c r="P20" s="31">
        <f t="shared" si="2"/>
        <v>2763</v>
      </c>
      <c r="Q20" s="31">
        <f t="shared" si="2"/>
        <v>57894</v>
      </c>
      <c r="R20" s="31">
        <f t="shared" si="2"/>
        <v>3924</v>
      </c>
      <c r="S20" s="31">
        <f t="shared" si="2"/>
        <v>551934</v>
      </c>
      <c r="T20" s="93"/>
    </row>
    <row r="21" spans="1:20" ht="27" customHeight="1" thickBot="1">
      <c r="A21" s="35" t="s">
        <v>60</v>
      </c>
      <c r="B21" s="32"/>
      <c r="C21" s="33"/>
      <c r="D21" s="33"/>
      <c r="E21" s="62">
        <v>4</v>
      </c>
      <c r="F21" s="62">
        <v>11</v>
      </c>
      <c r="G21" s="62">
        <v>16</v>
      </c>
      <c r="H21" s="62">
        <v>167</v>
      </c>
      <c r="I21" s="62">
        <f>SUM(E21:H21)</f>
        <v>198</v>
      </c>
      <c r="J21" s="134"/>
      <c r="K21" s="135"/>
      <c r="L21" s="135"/>
      <c r="M21" s="135"/>
      <c r="N21" s="135"/>
      <c r="O21" s="135"/>
      <c r="P21" s="135"/>
      <c r="Q21" s="135"/>
      <c r="R21" s="135"/>
      <c r="S21" s="136"/>
      <c r="T21" s="93"/>
    </row>
    <row r="22" spans="1:20" ht="32.1" customHeight="1" thickBot="1">
      <c r="A22" s="36" t="s">
        <v>38</v>
      </c>
      <c r="B22" s="61">
        <f>B20+'غرب استان در دی 1401-2'!B23</f>
        <v>40</v>
      </c>
      <c r="C22" s="61">
        <f>C20+'غرب استان در دی 1401-2'!C23</f>
        <v>83</v>
      </c>
      <c r="D22" s="61">
        <f>D20+'غرب استان در دی 1401-2'!D23</f>
        <v>2767</v>
      </c>
      <c r="E22" s="61">
        <f>E20+E21+'غرب استان در دی 1401-2'!E23</f>
        <v>16</v>
      </c>
      <c r="F22" s="61">
        <f>F20+F21+'غرب استان در دی 1401-2'!F23</f>
        <v>125</v>
      </c>
      <c r="G22" s="61">
        <f>G20+G21+'غرب استان در دی 1401-2'!G23</f>
        <v>318</v>
      </c>
      <c r="H22" s="61">
        <f>H20+H21+'غرب استان در دی 1401-2'!H23</f>
        <v>417</v>
      </c>
      <c r="I22" s="61">
        <f>I20+I21+'غرب استان در دی 1401-2'!I23</f>
        <v>876</v>
      </c>
      <c r="J22" s="61">
        <f>J20+'غرب استان در دی 1401-2'!J23</f>
        <v>848841</v>
      </c>
      <c r="K22" s="61">
        <f>K20+'غرب استان در دی 1401-2'!K23</f>
        <v>539262</v>
      </c>
      <c r="L22" s="61">
        <f>L20+L21+'غرب استان در دی 1401-2'!L23</f>
        <v>18231</v>
      </c>
      <c r="M22" s="61">
        <f>M20+'غرب استان در دی 1401-2'!M23</f>
        <v>1175289</v>
      </c>
      <c r="N22" s="61">
        <f>N20+'غرب استان در دی 1401-2'!N23</f>
        <v>40146</v>
      </c>
      <c r="O22" s="61">
        <f>O20+'غرب استان در دی 1401-2'!O23</f>
        <v>20547</v>
      </c>
      <c r="P22" s="61">
        <f>P20+P21+'غرب استان در دی 1401-2'!P23</f>
        <v>8217</v>
      </c>
      <c r="Q22" s="61">
        <f>Q20+'غرب استان در دی 1401-2'!Q23</f>
        <v>152139</v>
      </c>
      <c r="R22" s="61">
        <f>R20+'غرب استان در دی 1401-2'!R23</f>
        <v>9996</v>
      </c>
      <c r="S22" s="61">
        <f>S20+S21+'غرب استان در دی 1401-2'!S23</f>
        <v>1406334</v>
      </c>
      <c r="T22" s="94"/>
    </row>
  </sheetData>
  <mergeCells count="26">
    <mergeCell ref="A1:T1"/>
    <mergeCell ref="A2:T2"/>
    <mergeCell ref="A3:T3"/>
    <mergeCell ref="Q5:Q6"/>
    <mergeCell ref="R5:R6"/>
    <mergeCell ref="S5:S6"/>
    <mergeCell ref="J5:K5"/>
    <mergeCell ref="L5:L6"/>
    <mergeCell ref="M5:M6"/>
    <mergeCell ref="N5:N6"/>
    <mergeCell ref="O5:O6"/>
    <mergeCell ref="P5:P6"/>
    <mergeCell ref="I5:I6"/>
    <mergeCell ref="M4:S4"/>
    <mergeCell ref="T4:T22"/>
    <mergeCell ref="A4:A6"/>
    <mergeCell ref="J4:L4"/>
    <mergeCell ref="J21:S21"/>
    <mergeCell ref="B4:B6"/>
    <mergeCell ref="E5:E6"/>
    <mergeCell ref="F5:F6"/>
    <mergeCell ref="G5:G6"/>
    <mergeCell ref="H5:H6"/>
    <mergeCell ref="C4:C6"/>
    <mergeCell ref="D4:D6"/>
    <mergeCell ref="E4:I4"/>
  </mergeCells>
  <printOptions horizontalCentered="1" verticalCentered="1"/>
  <pageMargins left="3.937007874015748E-2" right="3.937007874015748E-2" top="0" bottom="0" header="0" footer="0"/>
  <pageSetup scale="7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غرب استان در دی 1401-1</vt:lpstr>
      <vt:lpstr>غرب استان در دی 1401-2</vt:lpstr>
      <vt:lpstr>شرق استان در دی 1401-1 </vt:lpstr>
      <vt:lpstr>شرق استان در دی 1401-2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فرناز درخشش</dc:creator>
  <cp:lastModifiedBy>فرناز درخشش</cp:lastModifiedBy>
  <cp:lastPrinted>2020-04-13T06:26:20Z</cp:lastPrinted>
  <dcterms:created xsi:type="dcterms:W3CDTF">2016-09-26T08:37:22Z</dcterms:created>
  <dcterms:modified xsi:type="dcterms:W3CDTF">2023-01-25T09:27:01Z</dcterms:modified>
</cp:coreProperties>
</file>