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75" windowWidth="14880" windowHeight="6330" activeTab="1"/>
  </bookViews>
  <sheets>
    <sheet name="شركت در دی 97" sheetId="1" r:id="rId1"/>
    <sheet name="شركت در دی 97 (1)" sheetId="2" r:id="rId2"/>
  </sheets>
  <calcPr calcId="145621"/>
</workbook>
</file>

<file path=xl/calcChain.xml><?xml version="1.0" encoding="utf-8"?>
<calcChain xmlns="http://schemas.openxmlformats.org/spreadsheetml/2006/main">
  <c r="T21" i="2" l="1"/>
  <c r="T22" i="2"/>
  <c r="T23" i="2"/>
  <c r="T24" i="2"/>
  <c r="T25" i="2"/>
  <c r="T26" i="2"/>
  <c r="T27" i="2"/>
  <c r="T28" i="2"/>
  <c r="T29" i="2"/>
  <c r="T30" i="2"/>
  <c r="T31" i="2"/>
  <c r="T32" i="2"/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K32" i="1" l="1"/>
  <c r="L32" i="1"/>
  <c r="M32" i="1"/>
  <c r="N32" i="1"/>
  <c r="O32" i="1"/>
  <c r="J32" i="1"/>
  <c r="O19" i="1"/>
  <c r="O33" i="1" s="1"/>
  <c r="N19" i="1"/>
  <c r="N33" i="1" s="1"/>
  <c r="M19" i="1"/>
  <c r="M33" i="1" s="1"/>
  <c r="L19" i="1"/>
  <c r="L33" i="1" s="1"/>
  <c r="K19" i="1"/>
  <c r="J19" i="1"/>
  <c r="J33" i="1" s="1"/>
  <c r="K33" i="1" l="1"/>
  <c r="K33" i="2"/>
  <c r="L33" i="2"/>
  <c r="M33" i="2"/>
  <c r="N33" i="2"/>
  <c r="O33" i="2"/>
  <c r="P33" i="2"/>
  <c r="Q33" i="2"/>
  <c r="R33" i="2"/>
  <c r="S33" i="2"/>
  <c r="T33" i="2"/>
  <c r="K20" i="2"/>
  <c r="K35" i="2" s="1"/>
  <c r="L20" i="2"/>
  <c r="L35" i="2" s="1"/>
  <c r="M20" i="2"/>
  <c r="M35" i="2" s="1"/>
  <c r="N20" i="2"/>
  <c r="N35" i="2" s="1"/>
  <c r="O20" i="2"/>
  <c r="O35" i="2" s="1"/>
  <c r="P20" i="2"/>
  <c r="P35" i="2" s="1"/>
  <c r="Q20" i="2"/>
  <c r="Q35" i="2" s="1"/>
  <c r="R20" i="2"/>
  <c r="R35" i="2" s="1"/>
  <c r="S20" i="2"/>
  <c r="S35" i="2" s="1"/>
  <c r="T20" i="2"/>
  <c r="T35" i="2" s="1"/>
  <c r="J34" i="2" l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H35" i="2" l="1"/>
  <c r="F35" i="2"/>
  <c r="J33" i="2"/>
  <c r="I35" i="2"/>
  <c r="G35" i="2"/>
  <c r="J20" i="2"/>
  <c r="J35" i="2" l="1"/>
  <c r="C32" i="1" l="1"/>
  <c r="D32" i="1"/>
  <c r="E32" i="1"/>
  <c r="F32" i="1"/>
  <c r="G32" i="1"/>
  <c r="H32" i="1"/>
  <c r="I32" i="1"/>
  <c r="C19" i="1"/>
  <c r="D19" i="1"/>
  <c r="E19" i="1"/>
  <c r="F19" i="1"/>
  <c r="G19" i="1"/>
  <c r="H19" i="1"/>
  <c r="I19" i="1"/>
  <c r="H33" i="1" l="1"/>
  <c r="F33" i="1"/>
  <c r="I33" i="1"/>
  <c r="G33" i="1"/>
  <c r="E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<sst xmlns="http://schemas.openxmlformats.org/spreadsheetml/2006/main" count="111" uniqueCount="74">
  <si>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</si>
  <si>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</si>
  <si>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</si>
  <si>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</si>
  <si>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</si>
  <si>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</si>
  <si>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</si>
  <si>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</si>
  <si>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</si>
  <si>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</si>
  <si>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</si>
  <si>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</si>
  <si>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</si>
  <si>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</si>
  <si>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</si>
  <si>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</si>
  <si>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</si>
  <si>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</si>
  <si>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</si>
  <si>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</si>
  <si>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</si>
  <si>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</si>
  <si>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</si>
  <si>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</si>
  <si>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</si>
  <si>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</si>
  <si>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</si>
  <si>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</si>
  <si>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</si>
  <si>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</si>
  <si>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</si>
  <si>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</si>
  <si>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</si>
  <si>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</si>
  <si>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</si>
  <si>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</si>
  <si>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</si>
  <si>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</si>
  <si>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</si>
  <si>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</si>
  <si>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</si>
  <si>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</si>
  <si>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</si>
  <si>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</si>
  <si>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</si>
  <si>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</si>
  <si>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</si>
  <si>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</si>
  <si>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</si>
  <si>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</si>
  <si>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</si>
  <si>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</si>
  <si>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</si>
  <si>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</si>
  <si>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</si>
  <si>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</si>
  <si>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</si>
  <si>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</si>
  <si>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</si>
  <si>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</si>
  <si>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</si>
  <si>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</si>
  <si>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</si>
  <si>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</si>
  <si>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</si>
  <si>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</si>
  <si>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</si>
  <si>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</si>
  <si>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تهيه و تنظيم: واحد آمار و اطلاعات- دفتر فن‌آوري اطلاعات و ارتباطات</t>
  </si>
  <si>
    <t>تعداد مشتركين درتعرفه‌هاي مختلف</t>
  </si>
  <si>
    <t xml:space="preserve"> بار غيرهمزمان در ماه شهریور-1397</t>
  </si>
  <si>
    <t xml:space="preserve"> بار همزمان در پيک  بار شرکت در ماه  شهریور-1397</t>
  </si>
  <si>
    <t>خلاصه اطلاعات آماري شرکت توزيع نيروی برق  استان خراسان رضوی در پايان دی 1397</t>
  </si>
  <si>
    <t>مدیریت برق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</si>
</sst>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"/>
    <numFmt numFmtId="169" formatCode="0.0000"/>
    <numFmt numFmtId="170" formatCode="0.000"/>
  </numFmts>
  <fonts count="4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4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66FFCC"/>
      </top>
      <bottom/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66FFCC"/>
      </left>
      <right/>
      <top style="medium">
        <color rgb="FF66FFCC"/>
      </top>
      <bottom/>
      <diagonal/>
    </border>
    <border>
      <left style="medium">
        <color rgb="FF66FFCC"/>
      </left>
      <right style="medium">
        <color rgb="FF66FFCC"/>
      </right>
      <top/>
      <bottom style="thin">
        <color rgb="FF92D050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/>
      <bottom style="thin">
        <color rgb="FF92D050"/>
      </bottom>
      <diagonal/>
    </border>
    <border>
      <left style="thin">
        <color rgb="FF00FF99"/>
      </left>
      <right style="medium">
        <color rgb="FF21FFB5"/>
      </right>
      <top/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00FF99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/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thin">
        <color rgb="FF92D050"/>
      </bottom>
      <diagonal/>
    </border>
    <border>
      <left style="medium">
        <color rgb="FF21FFB5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medium">
        <color rgb="FF21FFB5"/>
      </left>
      <right style="thin">
        <color rgb="FF00FF99"/>
      </right>
      <top style="thin">
        <color rgb="FF92D050"/>
      </top>
      <bottom/>
      <diagonal/>
    </border>
    <border>
      <left style="thin">
        <color rgb="FF00FF99"/>
      </left>
      <right style="medium">
        <color rgb="FF21FFB5"/>
      </right>
      <top style="thin">
        <color rgb="FF92D050"/>
      </top>
      <bottom/>
      <diagonal/>
    </border>
    <border>
      <left/>
      <right style="thin">
        <color rgb="FF00FF99"/>
      </right>
      <top style="thin">
        <color rgb="FF92D050"/>
      </top>
      <bottom/>
      <diagonal/>
    </border>
    <border>
      <left/>
      <right style="medium">
        <color rgb="FF21FFB5"/>
      </right>
      <top style="thin">
        <color rgb="FF92D050"/>
      </top>
      <bottom/>
      <diagonal/>
    </border>
    <border>
      <left style="thin">
        <color rgb="FF66FFCC"/>
      </left>
      <right style="medium">
        <color rgb="FF21FFB5"/>
      </right>
      <top/>
      <bottom style="thin">
        <color rgb="FF92D050"/>
      </bottom>
      <diagonal/>
    </border>
    <border>
      <left/>
      <right style="medium">
        <color rgb="FF21FFB5"/>
      </right>
      <top/>
      <bottom/>
      <diagonal/>
    </border>
    <border>
      <left style="medium">
        <color rgb="FF66FFCC"/>
      </left>
      <right style="medium">
        <color rgb="FF21FFB5"/>
      </right>
      <top style="thin">
        <color rgb="FF92D050"/>
      </top>
      <bottom/>
      <diagonal/>
    </border>
    <border>
      <left/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thin">
        <color auto="1"/>
      </right>
      <top/>
      <bottom style="medium">
        <color rgb="FF21FFB5"/>
      </bottom>
      <diagonal/>
    </border>
    <border>
      <left style="thin">
        <color auto="1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/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/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/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/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 style="thin">
        <color rgb="FF66FFCC"/>
      </right>
      <top style="medium">
        <color rgb="FF00FF99"/>
      </top>
      <bottom style="medium">
        <color rgb="FF21FFB5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 style="medium">
        <color rgb="FF21FFB5"/>
      </right>
      <top style="medium">
        <color rgb="FF66FFCC"/>
      </top>
      <bottom/>
      <diagonal/>
    </border>
  </borders>
  <cellStyleXfs count="62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58" applyNumberFormat="0" applyFill="0" applyAlignment="0" applyProtection="0"/>
    <xf numFmtId="0" fontId="26" fillId="0" borderId="59" applyNumberFormat="0" applyFill="0" applyAlignment="0" applyProtection="0"/>
    <xf numFmtId="0" fontId="27" fillId="0" borderId="60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61" applyNumberFormat="0" applyAlignment="0" applyProtection="0"/>
    <xf numFmtId="0" fontId="32" fillId="11" borderId="62" applyNumberFormat="0" applyAlignment="0" applyProtection="0"/>
    <xf numFmtId="0" fontId="33" fillId="11" borderId="61" applyNumberFormat="0" applyAlignment="0" applyProtection="0"/>
    <xf numFmtId="0" fontId="34" fillId="0" borderId="63" applyNumberFormat="0" applyFill="0" applyAlignment="0" applyProtection="0"/>
    <xf numFmtId="0" fontId="35" fillId="12" borderId="64" applyNumberFormat="0" applyAlignment="0" applyProtection="0"/>
    <xf numFmtId="0" fontId="36" fillId="0" borderId="0" applyNumberFormat="0" applyFill="0" applyBorder="0" applyAlignment="0" applyProtection="0"/>
    <xf numFmtId="0" fontId="23" fillId="13" borderId="65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66" applyNumberFormat="0" applyFill="0" applyAlignment="0" applyProtection="0"/>
    <xf numFmtId="0" fontId="3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39" fillId="37" borderId="0" applyNumberFormat="0" applyBorder="0" applyAlignment="0" applyProtection="0"/>
  </cellStyleXfs>
  <cellXfs count="217">
    <xf numFmtId="0" fontId="0" fillId="0" borderId="0" xfId="0"/>
    <xf numFmtId="0" fontId="15" fillId="0" borderId="18" xfId="1" applyFont="1" applyFill="1" applyBorder="1" applyAlignment="1">
      <alignment horizontal="center" vertical="center" wrapText="1" readingOrder="2"/>
    </xf>
    <xf numFmtId="0" fontId="15" fillId="0" borderId="22" xfId="1" applyFont="1" applyFill="1" applyBorder="1" applyAlignment="1">
      <alignment horizontal="center" vertical="center" wrapText="1" readingOrder="2"/>
    </xf>
    <xf numFmtId="0" fontId="15" fillId="0" borderId="26" xfId="1" applyFont="1" applyFill="1" applyBorder="1" applyAlignment="1">
      <alignment horizontal="center" vertical="center" wrapText="1" readingOrder="2"/>
    </xf>
    <xf numFmtId="0" fontId="15" fillId="5" borderId="18" xfId="1" applyFont="1" applyFill="1" applyBorder="1" applyAlignment="1">
      <alignment horizontal="center" vertical="center" wrapText="1" readingOrder="2"/>
    </xf>
    <xf numFmtId="0" fontId="15" fillId="5" borderId="22" xfId="1" applyFont="1" applyFill="1" applyBorder="1" applyAlignment="1">
      <alignment horizontal="center" vertical="center" wrapText="1" readingOrder="2"/>
    </xf>
    <xf numFmtId="0" fontId="15" fillId="5" borderId="26" xfId="1" applyFont="1" applyFill="1" applyBorder="1" applyAlignment="1">
      <alignment horizontal="center" vertical="center" wrapText="1" readingOrder="2"/>
    </xf>
    <xf numFmtId="0" fontId="15" fillId="0" borderId="19" xfId="1" applyFont="1" applyFill="1" applyBorder="1" applyAlignment="1">
      <alignment horizontal="center" vertical="center" wrapText="1" readingOrder="2"/>
    </xf>
    <xf numFmtId="0" fontId="15" fillId="0" borderId="23" xfId="1" applyFont="1" applyFill="1" applyBorder="1" applyAlignment="1">
      <alignment horizontal="center" vertical="center" wrapText="1" readingOrder="2"/>
    </xf>
    <xf numFmtId="0" fontId="15" fillId="0" borderId="13" xfId="1" applyFont="1" applyFill="1" applyBorder="1" applyAlignment="1">
      <alignment horizontal="center" vertical="center" wrapText="1" readingOrder="2"/>
    </xf>
    <xf numFmtId="0" fontId="15" fillId="5" borderId="20" xfId="1" applyFont="1" applyFill="1" applyBorder="1" applyAlignment="1">
      <alignment horizontal="center" vertical="center" wrapText="1" readingOrder="2"/>
    </xf>
    <xf numFmtId="0" fontId="15" fillId="5" borderId="24" xfId="1" applyFont="1" applyFill="1" applyBorder="1" applyAlignment="1">
      <alignment horizontal="center" vertical="center" wrapText="1" readingOrder="2"/>
    </xf>
    <xf numFmtId="0" fontId="15" fillId="5" borderId="11" xfId="1" applyFont="1" applyFill="1" applyBorder="1" applyAlignment="1">
      <alignment horizontal="center" vertical="center" wrapText="1" readingOrder="2"/>
    </xf>
    <xf numFmtId="0" fontId="15" fillId="3" borderId="3" xfId="1" applyFont="1" applyFill="1" applyBorder="1" applyAlignment="1">
      <alignment horizontal="center" vertical="center" wrapText="1" readingOrder="2"/>
    </xf>
    <xf numFmtId="0" fontId="15" fillId="2" borderId="17" xfId="1" applyFont="1" applyFill="1" applyBorder="1" applyAlignment="1">
      <alignment horizontal="center" vertical="center" wrapText="1" readingOrder="2"/>
    </xf>
    <xf numFmtId="0" fontId="15" fillId="2" borderId="21" xfId="1" applyFont="1" applyFill="1" applyBorder="1" applyAlignment="1">
      <alignment horizontal="center" vertical="center" wrapText="1" readingOrder="2"/>
    </xf>
    <xf numFmtId="0" fontId="15" fillId="2" borderId="25" xfId="1" applyFont="1" applyFill="1" applyBorder="1" applyAlignment="1">
      <alignment horizontal="center" vertical="center" wrapText="1" readingOrder="2"/>
    </xf>
    <xf numFmtId="0" fontId="16" fillId="0" borderId="18" xfId="1" applyFont="1" applyFill="1" applyBorder="1" applyAlignment="1">
      <alignment horizontal="center" vertical="center" wrapText="1" readingOrder="2"/>
    </xf>
    <xf numFmtId="0" fontId="16" fillId="0" borderId="22" xfId="1" applyFont="1" applyFill="1" applyBorder="1" applyAlignment="1">
      <alignment horizontal="center" vertical="center" wrapText="1" readingOrder="2"/>
    </xf>
    <xf numFmtId="0" fontId="16" fillId="0" borderId="26" xfId="1" applyFont="1" applyFill="1" applyBorder="1" applyAlignment="1">
      <alignment horizontal="center" vertical="center" wrapText="1" readingOrder="2"/>
    </xf>
    <xf numFmtId="0" fontId="15" fillId="5" borderId="27" xfId="1" applyFont="1" applyFill="1" applyBorder="1" applyAlignment="1">
      <alignment horizontal="center" vertical="center" wrapText="1" readingOrder="2"/>
    </xf>
    <xf numFmtId="0" fontId="15" fillId="0" borderId="27" xfId="1" applyFont="1" applyFill="1" applyBorder="1" applyAlignment="1">
      <alignment horizontal="center" vertical="center" wrapText="1" readingOrder="2"/>
    </xf>
    <xf numFmtId="0" fontId="16" fillId="0" borderId="27" xfId="1" applyFont="1" applyFill="1" applyBorder="1" applyAlignment="1">
      <alignment horizontal="center" vertical="center" wrapText="1" readingOrder="2"/>
    </xf>
    <xf numFmtId="0" fontId="15" fillId="0" borderId="16" xfId="1" applyFont="1" applyFill="1" applyBorder="1" applyAlignment="1">
      <alignment horizontal="center" vertical="center" wrapText="1" readingOrder="2"/>
    </xf>
    <xf numFmtId="0" fontId="15" fillId="5" borderId="29" xfId="1" applyFont="1" applyFill="1" applyBorder="1" applyAlignment="1">
      <alignment horizontal="center" vertical="center" wrapText="1" readingOrder="2"/>
    </xf>
    <xf numFmtId="0" fontId="15" fillId="2" borderId="30" xfId="1" applyFont="1" applyFill="1" applyBorder="1" applyAlignment="1">
      <alignment horizontal="center" vertical="center" wrapText="1" readingOrder="2"/>
    </xf>
    <xf numFmtId="0" fontId="15" fillId="5" borderId="31" xfId="1" applyFont="1" applyFill="1" applyBorder="1" applyAlignment="1">
      <alignment horizontal="center" vertical="center" wrapText="1" readingOrder="2"/>
    </xf>
    <xf numFmtId="0" fontId="15" fillId="0" borderId="31" xfId="1" applyFont="1" applyFill="1" applyBorder="1" applyAlignment="1">
      <alignment horizontal="center" vertical="center" wrapText="1" readingOrder="2"/>
    </xf>
    <xf numFmtId="0" fontId="16" fillId="0" borderId="31" xfId="1" applyFont="1" applyFill="1" applyBorder="1" applyAlignment="1">
      <alignment horizontal="center" vertical="center" wrapText="1" readingOrder="2"/>
    </xf>
    <xf numFmtId="0" fontId="15" fillId="0" borderId="30" xfId="1" applyFont="1" applyFill="1" applyBorder="1" applyAlignment="1">
      <alignment horizontal="center" vertical="center" wrapText="1" readingOrder="2"/>
    </xf>
    <xf numFmtId="0" fontId="15" fillId="5" borderId="33" xfId="1" applyFont="1" applyFill="1" applyBorder="1" applyAlignment="1">
      <alignment horizontal="center" vertical="center" wrapText="1" readingOrder="2"/>
    </xf>
    <xf numFmtId="0" fontId="15" fillId="5" borderId="32" xfId="1" applyFont="1" applyFill="1" applyBorder="1" applyAlignment="1">
      <alignment horizontal="center" vertical="center" wrapText="1" readingOrder="2"/>
    </xf>
    <xf numFmtId="0" fontId="15" fillId="5" borderId="38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6" fillId="0" borderId="38" xfId="1" applyFont="1" applyFill="1" applyBorder="1" applyAlignment="1">
      <alignment horizontal="center" vertical="center" wrapText="1" readingOrder="2"/>
    </xf>
    <xf numFmtId="0" fontId="15" fillId="0" borderId="37" xfId="1" applyFont="1" applyFill="1" applyBorder="1" applyAlignment="1">
      <alignment horizontal="center" vertical="center" wrapText="1" readingOrder="2"/>
    </xf>
    <xf numFmtId="0" fontId="15" fillId="5" borderId="39" xfId="1" applyFont="1" applyFill="1" applyBorder="1" applyAlignment="1">
      <alignment horizontal="center" vertical="center" wrapText="1" readingOrder="2"/>
    </xf>
    <xf numFmtId="2" fontId="19" fillId="0" borderId="6" xfId="1" applyNumberFormat="1" applyFont="1" applyFill="1" applyBorder="1" applyAlignment="1">
      <alignment horizontal="center" vertical="center" wrapText="1" readingOrder="2"/>
    </xf>
    <xf numFmtId="2" fontId="19" fillId="5" borderId="7" xfId="1" applyNumberFormat="1" applyFont="1" applyFill="1" applyBorder="1" applyAlignment="1">
      <alignment horizontal="center" vertical="center" wrapText="1" readingOrder="2"/>
    </xf>
    <xf numFmtId="2" fontId="19" fillId="2" borderId="7" xfId="1" applyNumberFormat="1" applyFont="1" applyFill="1" applyBorder="1" applyAlignment="1">
      <alignment horizontal="center" vertical="center" wrapText="1" readingOrder="2"/>
    </xf>
    <xf numFmtId="0" fontId="21" fillId="2" borderId="4" xfId="1" applyFont="1" applyFill="1" applyBorder="1" applyAlignment="1">
      <alignment horizontal="center" vertical="center" wrapText="1" readingOrder="2"/>
    </xf>
    <xf numFmtId="0" fontId="21" fillId="2" borderId="14" xfId="1" applyFont="1" applyFill="1" applyBorder="1" applyAlignment="1">
      <alignment horizontal="center" vertical="center" wrapText="1" readingOrder="2"/>
    </xf>
    <xf numFmtId="0" fontId="22" fillId="6" borderId="8" xfId="1" applyFont="1" applyFill="1" applyBorder="1" applyAlignment="1">
      <alignment horizontal="center" vertical="center" wrapText="1" readingOrder="2"/>
    </xf>
    <xf numFmtId="0" fontId="22" fillId="6" borderId="2" xfId="1" applyFont="1" applyFill="1" applyBorder="1" applyAlignment="1">
      <alignment horizontal="center" vertical="center" wrapText="1" readingOrder="2"/>
    </xf>
    <xf numFmtId="0" fontId="22" fillId="6" borderId="9" xfId="1" applyFont="1" applyFill="1" applyBorder="1" applyAlignment="1">
      <alignment horizontal="center" vertical="center" wrapText="1" readingOrder="2"/>
    </xf>
    <xf numFmtId="0" fontId="22" fillId="6" borderId="15" xfId="1" applyFont="1" applyFill="1" applyBorder="1" applyAlignment="1">
      <alignment horizontal="center" vertical="center" wrapText="1" readingOrder="2"/>
    </xf>
    <xf numFmtId="0" fontId="15" fillId="2" borderId="42" xfId="1" applyFont="1" applyFill="1" applyBorder="1" applyAlignment="1">
      <alignment horizontal="center" vertical="center" wrapText="1" readingOrder="2"/>
    </xf>
    <xf numFmtId="0" fontId="15" fillId="3" borderId="2" xfId="1" applyFont="1" applyFill="1" applyBorder="1" applyAlignment="1">
      <alignment horizontal="center" vertical="center" wrapText="1" readingOrder="2"/>
    </xf>
    <xf numFmtId="0" fontId="15" fillId="3" borderId="43" xfId="1" applyFont="1" applyFill="1" applyBorder="1" applyAlignment="1">
      <alignment vertical="center" wrapText="1" readingOrder="2"/>
    </xf>
    <xf numFmtId="0" fontId="15" fillId="3" borderId="2" xfId="1" applyFont="1" applyFill="1" applyBorder="1" applyAlignment="1">
      <alignment vertical="center" wrapText="1" readingOrder="2"/>
    </xf>
    <xf numFmtId="0" fontId="15" fillId="3" borderId="15" xfId="1" applyFont="1" applyFill="1" applyBorder="1" applyAlignment="1">
      <alignment vertical="center" wrapText="1" readingOrder="2"/>
    </xf>
    <xf numFmtId="0" fontId="8" fillId="5" borderId="44" xfId="1" applyFont="1" applyFill="1" applyBorder="1" applyAlignment="1">
      <alignment horizontal="center" vertical="center" wrapText="1" readingOrder="2"/>
    </xf>
    <xf numFmtId="0" fontId="8" fillId="2" borderId="44" xfId="1" applyFont="1" applyFill="1" applyBorder="1" applyAlignment="1">
      <alignment horizontal="center" vertical="center" wrapText="1" readingOrder="2"/>
    </xf>
    <xf numFmtId="169" fontId="0" fillId="0" borderId="0" xfId="0" applyNumberFormat="1"/>
    <xf numFmtId="1" fontId="0" fillId="0" borderId="0" xfId="0" applyNumberFormat="1"/>
    <xf numFmtId="0" fontId="15" fillId="2" borderId="23" xfId="1" applyFont="1" applyFill="1" applyBorder="1" applyAlignment="1">
      <alignment horizontal="center" vertical="center" wrapText="1" readingOrder="2"/>
    </xf>
    <xf numFmtId="0" fontId="15" fillId="2" borderId="19" xfId="1" applyFont="1" applyFill="1" applyBorder="1" applyAlignment="1">
      <alignment horizontal="center" vertical="center" wrapText="1" readingOrder="2"/>
    </xf>
    <xf numFmtId="1" fontId="19" fillId="2" borderId="45" xfId="1" applyNumberFormat="1" applyFont="1" applyFill="1" applyBorder="1" applyAlignment="1">
      <alignment horizontal="center" vertical="center" wrapText="1" readingOrder="2"/>
    </xf>
    <xf numFmtId="1" fontId="19" fillId="5" borderId="45" xfId="1" applyNumberFormat="1" applyFont="1" applyFill="1" applyBorder="1" applyAlignment="1">
      <alignment horizontal="center" vertical="center" wrapText="1" readingOrder="2"/>
    </xf>
    <xf numFmtId="1" fontId="19" fillId="0" borderId="1" xfId="1" applyNumberFormat="1" applyFont="1" applyFill="1" applyBorder="1" applyAlignment="1">
      <alignment horizontal="center" vertical="center" wrapText="1" readingOrder="2"/>
    </xf>
    <xf numFmtId="3" fontId="15" fillId="2" borderId="28" xfId="1" applyNumberFormat="1" applyFont="1" applyFill="1" applyBorder="1" applyAlignment="1">
      <alignment horizontal="center" vertical="center" wrapText="1" readingOrder="2"/>
    </xf>
    <xf numFmtId="3" fontId="15" fillId="2" borderId="25" xfId="1" applyNumberFormat="1" applyFont="1" applyFill="1" applyBorder="1" applyAlignment="1">
      <alignment horizontal="center" vertical="center" wrapText="1" readingOrder="2"/>
    </xf>
    <xf numFmtId="3" fontId="15" fillId="5" borderId="27" xfId="1" applyNumberFormat="1" applyFont="1" applyFill="1" applyBorder="1" applyAlignment="1">
      <alignment horizontal="center" vertical="center" wrapText="1" readingOrder="2"/>
    </xf>
    <xf numFmtId="3" fontId="15" fillId="5" borderId="26" xfId="1" applyNumberFormat="1" applyFont="1" applyFill="1" applyBorder="1" applyAlignment="1">
      <alignment horizontal="center" vertical="center" wrapText="1" readingOrder="2"/>
    </xf>
    <xf numFmtId="3" fontId="15" fillId="0" borderId="16" xfId="1" applyNumberFormat="1" applyFont="1" applyFill="1" applyBorder="1" applyAlignment="1">
      <alignment horizontal="center" vertical="center" wrapText="1" readingOrder="2"/>
    </xf>
    <xf numFmtId="3" fontId="15" fillId="0" borderId="13" xfId="1" applyNumberFormat="1" applyFont="1" applyFill="1" applyBorder="1" applyAlignment="1">
      <alignment horizontal="center" vertical="center" wrapText="1" readingOrder="2"/>
    </xf>
    <xf numFmtId="3" fontId="15" fillId="2" borderId="21" xfId="1" applyNumberFormat="1" applyFont="1" applyFill="1" applyBorder="1" applyAlignment="1">
      <alignment horizontal="center" vertical="center" wrapText="1" readingOrder="2"/>
    </xf>
    <xf numFmtId="3" fontId="15" fillId="5" borderId="22" xfId="1" applyNumberFormat="1" applyFont="1" applyFill="1" applyBorder="1" applyAlignment="1">
      <alignment horizontal="center" vertical="center" wrapText="1" readingOrder="2"/>
    </xf>
    <xf numFmtId="3" fontId="15" fillId="0" borderId="23" xfId="1" applyNumberFormat="1" applyFont="1" applyFill="1" applyBorder="1" applyAlignment="1">
      <alignment horizontal="center" vertical="center" wrapText="1" readingOrder="2"/>
    </xf>
    <xf numFmtId="3" fontId="15" fillId="2" borderId="17" xfId="1" applyNumberFormat="1" applyFont="1" applyFill="1" applyBorder="1" applyAlignment="1">
      <alignment horizontal="center" vertical="center" wrapText="1" readingOrder="2"/>
    </xf>
    <xf numFmtId="3" fontId="15" fillId="5" borderId="18" xfId="1" applyNumberFormat="1" applyFont="1" applyFill="1" applyBorder="1" applyAlignment="1">
      <alignment horizontal="center" vertical="center" wrapText="1" readingOrder="2"/>
    </xf>
    <xf numFmtId="3" fontId="15" fillId="0" borderId="19" xfId="1" applyNumberFormat="1" applyFont="1" applyFill="1" applyBorder="1" applyAlignment="1">
      <alignment horizontal="center" vertical="center" wrapText="1" readingOrder="2"/>
    </xf>
    <xf numFmtId="3" fontId="15" fillId="0" borderId="30" xfId="1" applyNumberFormat="1" applyFont="1" applyFill="1" applyBorder="1" applyAlignment="1">
      <alignment horizontal="center" vertical="center" wrapText="1" readingOrder="2"/>
    </xf>
    <xf numFmtId="0" fontId="15" fillId="2" borderId="51" xfId="1" applyFont="1" applyFill="1" applyBorder="1" applyAlignment="1">
      <alignment horizontal="center" vertical="center" wrapText="1" readingOrder="2"/>
    </xf>
    <xf numFmtId="0" fontId="15" fillId="5" borderId="52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5" fillId="0" borderId="54" xfId="1" applyFont="1" applyFill="1" applyBorder="1" applyAlignment="1">
      <alignment horizontal="center" vertical="center" wrapText="1" readingOrder="2"/>
    </xf>
    <xf numFmtId="0" fontId="22" fillId="6" borderId="56" xfId="1" applyFont="1" applyFill="1" applyBorder="1" applyAlignment="1">
      <alignment horizontal="center" vertical="center" wrapText="1" readingOrder="2"/>
    </xf>
    <xf numFmtId="0" fontId="22" fillId="6" borderId="55" xfId="1" applyFont="1" applyFill="1" applyBorder="1" applyAlignment="1">
      <alignment horizontal="center" vertical="center" wrapText="1" readingOrder="2"/>
    </xf>
    <xf numFmtId="0" fontId="22" fillId="6" borderId="57" xfId="1" applyFont="1" applyFill="1" applyBorder="1" applyAlignment="1">
      <alignment horizontal="center" vertical="center" wrapText="1" readingOrder="2"/>
    </xf>
    <xf numFmtId="170" fontId="0" fillId="0" borderId="0" xfId="0" applyNumberFormat="1"/>
    <xf numFmtId="1" fontId="15" fillId="2" borderId="25" xfId="1" applyNumberFormat="1" applyFont="1" applyFill="1" applyBorder="1" applyAlignment="1">
      <alignment horizontal="center" vertical="center" wrapText="1" readingOrder="2"/>
    </xf>
    <xf numFmtId="1" fontId="15" fillId="5" borderId="26" xfId="1" applyNumberFormat="1" applyFont="1" applyFill="1" applyBorder="1" applyAlignment="1">
      <alignment horizontal="center" vertical="center" wrapText="1" readingOrder="2"/>
    </xf>
    <xf numFmtId="1" fontId="15" fillId="0" borderId="13" xfId="1" applyNumberFormat="1" applyFont="1" applyFill="1" applyBorder="1" applyAlignment="1">
      <alignment horizontal="center" vertical="center" wrapText="1" readingOrder="2"/>
    </xf>
    <xf numFmtId="0" fontId="15" fillId="3" borderId="15" xfId="1" applyFont="1" applyFill="1" applyBorder="1" applyAlignment="1">
      <alignment horizontal="center" vertical="center" wrapText="1" readingOrder="2"/>
    </xf>
    <xf numFmtId="0" fontId="8" fillId="2" borderId="76" xfId="1" applyFont="1" applyFill="1" applyBorder="1" applyAlignment="1">
      <alignment horizontal="center" vertical="center" wrapText="1" readingOrder="2"/>
    </xf>
    <xf numFmtId="2" fontId="19" fillId="2" borderId="6" xfId="1" applyNumberFormat="1" applyFont="1" applyFill="1" applyBorder="1" applyAlignment="1">
      <alignment horizontal="center" vertical="center" wrapText="1" readingOrder="2"/>
    </xf>
    <xf numFmtId="1" fontId="19" fillId="2" borderId="1" xfId="1" applyNumberFormat="1" applyFont="1" applyFill="1" applyBorder="1" applyAlignment="1">
      <alignment horizontal="center" vertical="center" wrapText="1" readingOrder="2"/>
    </xf>
    <xf numFmtId="0" fontId="20" fillId="2" borderId="77" xfId="0" applyFont="1" applyFill="1" applyBorder="1" applyAlignment="1">
      <alignment horizontal="center" vertical="center"/>
    </xf>
    <xf numFmtId="0" fontId="20" fillId="2" borderId="78" xfId="0" applyFont="1" applyFill="1" applyBorder="1" applyAlignment="1">
      <alignment horizontal="center" vertical="center"/>
    </xf>
    <xf numFmtId="0" fontId="20" fillId="2" borderId="79" xfId="0" applyFont="1" applyFill="1" applyBorder="1" applyAlignment="1">
      <alignment horizontal="center" vertical="center"/>
    </xf>
    <xf numFmtId="2" fontId="19" fillId="2" borderId="80" xfId="1" applyNumberFormat="1" applyFont="1" applyFill="1" applyBorder="1" applyAlignment="1">
      <alignment horizontal="center" vertical="center" wrapText="1" readingOrder="2"/>
    </xf>
    <xf numFmtId="2" fontId="19" fillId="2" borderId="81" xfId="1" applyNumberFormat="1" applyFont="1" applyFill="1" applyBorder="1" applyAlignment="1">
      <alignment horizontal="center" vertical="center" wrapText="1" readingOrder="2"/>
    </xf>
    <xf numFmtId="2" fontId="19" fillId="5" borderId="82" xfId="1" applyNumberFormat="1" applyFont="1" applyFill="1" applyBorder="1" applyAlignment="1">
      <alignment horizontal="center" vertical="center" wrapText="1" readingOrder="2"/>
    </xf>
    <xf numFmtId="2" fontId="19" fillId="5" borderId="83" xfId="1" applyNumberFormat="1" applyFont="1" applyFill="1" applyBorder="1" applyAlignment="1">
      <alignment horizontal="center" vertical="center" wrapText="1" readingOrder="2"/>
    </xf>
    <xf numFmtId="2" fontId="19" fillId="2" borderId="82" xfId="1" applyNumberFormat="1" applyFont="1" applyFill="1" applyBorder="1" applyAlignment="1">
      <alignment horizontal="center" vertical="center" wrapText="1" readingOrder="2"/>
    </xf>
    <xf numFmtId="2" fontId="19" fillId="2" borderId="83" xfId="1" applyNumberFormat="1" applyFont="1" applyFill="1" applyBorder="1" applyAlignment="1">
      <alignment horizontal="center" vertical="center" wrapText="1" readingOrder="2"/>
    </xf>
    <xf numFmtId="2" fontId="19" fillId="0" borderId="84" xfId="1" applyNumberFormat="1" applyFont="1" applyFill="1" applyBorder="1" applyAlignment="1">
      <alignment horizontal="center" vertical="center" wrapText="1" readingOrder="2"/>
    </xf>
    <xf numFmtId="2" fontId="19" fillId="5" borderId="85" xfId="1" applyNumberFormat="1" applyFont="1" applyFill="1" applyBorder="1" applyAlignment="1">
      <alignment horizontal="center" vertical="center" wrapText="1" readingOrder="2"/>
    </xf>
    <xf numFmtId="2" fontId="19" fillId="2" borderId="85" xfId="1" applyNumberFormat="1" applyFont="1" applyFill="1" applyBorder="1" applyAlignment="1">
      <alignment horizontal="center" vertical="center" wrapText="1" readingOrder="2"/>
    </xf>
    <xf numFmtId="0" fontId="20" fillId="2" borderId="86" xfId="0" applyFont="1" applyFill="1" applyBorder="1" applyAlignment="1">
      <alignment horizontal="center" vertical="center"/>
    </xf>
    <xf numFmtId="1" fontId="19" fillId="2" borderId="80" xfId="1" applyNumberFormat="1" applyFont="1" applyFill="1" applyBorder="1" applyAlignment="1">
      <alignment horizontal="center" vertical="center" wrapText="1" readingOrder="2"/>
    </xf>
    <xf numFmtId="1" fontId="19" fillId="2" borderId="84" xfId="1" applyNumberFormat="1" applyFont="1" applyFill="1" applyBorder="1" applyAlignment="1">
      <alignment horizontal="center" vertical="center" wrapText="1" readingOrder="2"/>
    </xf>
    <xf numFmtId="1" fontId="19" fillId="5" borderId="82" xfId="1" applyNumberFormat="1" applyFont="1" applyFill="1" applyBorder="1" applyAlignment="1">
      <alignment horizontal="center" vertical="center" wrapText="1" readingOrder="2"/>
    </xf>
    <xf numFmtId="1" fontId="19" fillId="5" borderId="85" xfId="1" applyNumberFormat="1" applyFont="1" applyFill="1" applyBorder="1" applyAlignment="1">
      <alignment horizontal="center" vertical="center" wrapText="1" readingOrder="2"/>
    </xf>
    <xf numFmtId="1" fontId="19" fillId="2" borderId="82" xfId="1" applyNumberFormat="1" applyFont="1" applyFill="1" applyBorder="1" applyAlignment="1">
      <alignment horizontal="center" vertical="center" wrapText="1" readingOrder="2"/>
    </xf>
    <xf numFmtId="1" fontId="19" fillId="2" borderId="85" xfId="1" applyNumberFormat="1" applyFont="1" applyFill="1" applyBorder="1" applyAlignment="1">
      <alignment horizontal="center" vertical="center" wrapText="1" readingOrder="2"/>
    </xf>
    <xf numFmtId="1" fontId="19" fillId="0" borderId="80" xfId="1" applyNumberFormat="1" applyFont="1" applyFill="1" applyBorder="1" applyAlignment="1">
      <alignment horizontal="center" vertical="center" wrapText="1" readingOrder="2"/>
    </xf>
    <xf numFmtId="1" fontId="19" fillId="0" borderId="84" xfId="1" applyNumberFormat="1" applyFont="1" applyFill="1" applyBorder="1" applyAlignment="1">
      <alignment horizontal="center" vertical="center" wrapText="1" readingOrder="2"/>
    </xf>
    <xf numFmtId="2" fontId="19" fillId="2" borderId="84" xfId="1" applyNumberFormat="1" applyFont="1" applyFill="1" applyBorder="1" applyAlignment="1">
      <alignment horizontal="center" vertical="center" wrapText="1" readingOrder="2"/>
    </xf>
    <xf numFmtId="0" fontId="8" fillId="2" borderId="79" xfId="0" applyFont="1" applyFill="1" applyBorder="1" applyAlignment="1">
      <alignment horizontal="center" vertical="center" wrapText="1"/>
    </xf>
    <xf numFmtId="0" fontId="8" fillId="2" borderId="89" xfId="0" applyFont="1" applyFill="1" applyBorder="1" applyAlignment="1">
      <alignment horizontal="center" vertical="center" wrapText="1"/>
    </xf>
    <xf numFmtId="168" fontId="19" fillId="2" borderId="90" xfId="1" applyNumberFormat="1" applyFont="1" applyFill="1" applyBorder="1" applyAlignment="1">
      <alignment horizontal="center" vertical="center" wrapText="1" readingOrder="2"/>
    </xf>
    <xf numFmtId="168" fontId="19" fillId="2" borderId="81" xfId="1" applyNumberFormat="1" applyFont="1" applyFill="1" applyBorder="1" applyAlignment="1">
      <alignment horizontal="center" vertical="center" wrapText="1" readingOrder="2"/>
    </xf>
    <xf numFmtId="168" fontId="19" fillId="5" borderId="91" xfId="1" applyNumberFormat="1" applyFont="1" applyFill="1" applyBorder="1" applyAlignment="1">
      <alignment horizontal="center" vertical="center" wrapText="1" readingOrder="2"/>
    </xf>
    <xf numFmtId="168" fontId="19" fillId="5" borderId="92" xfId="1" applyNumberFormat="1" applyFont="1" applyFill="1" applyBorder="1" applyAlignment="1">
      <alignment horizontal="center" vertical="center" wrapText="1" readingOrder="2"/>
    </xf>
    <xf numFmtId="168" fontId="19" fillId="2" borderId="91" xfId="1" applyNumberFormat="1" applyFont="1" applyFill="1" applyBorder="1" applyAlignment="1">
      <alignment horizontal="center" vertical="center" wrapText="1" readingOrder="2"/>
    </xf>
    <xf numFmtId="168" fontId="19" fillId="2" borderId="92" xfId="1" applyNumberFormat="1" applyFont="1" applyFill="1" applyBorder="1" applyAlignment="1">
      <alignment horizontal="center" vertical="center" wrapText="1" readingOrder="2"/>
    </xf>
    <xf numFmtId="168" fontId="19" fillId="2" borderId="93" xfId="1" applyNumberFormat="1" applyFont="1" applyFill="1" applyBorder="1" applyAlignment="1">
      <alignment horizontal="center" vertical="center" wrapText="1" readingOrder="2"/>
    </xf>
    <xf numFmtId="168" fontId="19" fillId="5" borderId="93" xfId="1" applyNumberFormat="1" applyFont="1" applyFill="1" applyBorder="1" applyAlignment="1">
      <alignment horizontal="center" vertical="center" wrapText="1" readingOrder="2"/>
    </xf>
    <xf numFmtId="0" fontId="8" fillId="2" borderId="94" xfId="1" applyFont="1" applyFill="1" applyBorder="1" applyAlignment="1">
      <alignment horizontal="center" vertical="center" wrapText="1" readingOrder="2"/>
    </xf>
    <xf numFmtId="1" fontId="19" fillId="2" borderId="95" xfId="1" applyNumberFormat="1" applyFont="1" applyFill="1" applyBorder="1" applyAlignment="1">
      <alignment horizontal="center" vertical="center" wrapText="1" readingOrder="2"/>
    </xf>
    <xf numFmtId="168" fontId="19" fillId="2" borderId="96" xfId="1" applyNumberFormat="1" applyFont="1" applyFill="1" applyBorder="1" applyAlignment="1">
      <alignment horizontal="center" vertical="center" wrapText="1" readingOrder="2"/>
    </xf>
    <xf numFmtId="168" fontId="19" fillId="2" borderId="97" xfId="1" applyNumberFormat="1" applyFont="1" applyFill="1" applyBorder="1" applyAlignment="1">
      <alignment horizontal="center" vertical="center" wrapText="1" readingOrder="2"/>
    </xf>
    <xf numFmtId="2" fontId="19" fillId="2" borderId="98" xfId="1" applyNumberFormat="1" applyFont="1" applyFill="1" applyBorder="1" applyAlignment="1">
      <alignment horizontal="center" vertical="center" wrapText="1" readingOrder="2"/>
    </xf>
    <xf numFmtId="2" fontId="19" fillId="2" borderId="99" xfId="1" applyNumberFormat="1" applyFont="1" applyFill="1" applyBorder="1" applyAlignment="1">
      <alignment horizontal="center" vertical="center" wrapText="1" readingOrder="2"/>
    </xf>
    <xf numFmtId="2" fontId="19" fillId="2" borderId="100" xfId="1" applyNumberFormat="1" applyFont="1" applyFill="1" applyBorder="1" applyAlignment="1">
      <alignment horizontal="center" vertical="center" wrapText="1" readingOrder="2"/>
    </xf>
    <xf numFmtId="2" fontId="19" fillId="2" borderId="101" xfId="1" applyNumberFormat="1" applyFont="1" applyFill="1" applyBorder="1" applyAlignment="1">
      <alignment horizontal="center" vertical="center" wrapText="1" readingOrder="2"/>
    </xf>
    <xf numFmtId="1" fontId="19" fillId="2" borderId="98" xfId="1" applyNumberFormat="1" applyFont="1" applyFill="1" applyBorder="1" applyAlignment="1">
      <alignment horizontal="center" vertical="center" wrapText="1" readingOrder="2"/>
    </xf>
    <xf numFmtId="1" fontId="19" fillId="2" borderId="101" xfId="1" applyNumberFormat="1" applyFont="1" applyFill="1" applyBorder="1" applyAlignment="1">
      <alignment horizontal="center" vertical="center" wrapText="1" readingOrder="2"/>
    </xf>
    <xf numFmtId="0" fontId="8" fillId="0" borderId="76" xfId="1" applyFont="1" applyFill="1" applyBorder="1" applyAlignment="1">
      <alignment horizontal="center" vertical="center" wrapText="1" readingOrder="2"/>
    </xf>
    <xf numFmtId="168" fontId="19" fillId="0" borderId="90" xfId="1" applyNumberFormat="1" applyFont="1" applyFill="1" applyBorder="1" applyAlignment="1">
      <alignment horizontal="center" vertical="center" wrapText="1" readingOrder="2"/>
    </xf>
    <xf numFmtId="168" fontId="19" fillId="0" borderId="102" xfId="1" applyNumberFormat="1" applyFont="1" applyFill="1" applyBorder="1" applyAlignment="1">
      <alignment horizontal="center" vertical="center" wrapText="1" readingOrder="2"/>
    </xf>
    <xf numFmtId="2" fontId="19" fillId="0" borderId="80" xfId="1" applyNumberFormat="1" applyFont="1" applyFill="1" applyBorder="1" applyAlignment="1">
      <alignment horizontal="center" vertical="center" wrapText="1" readingOrder="2"/>
    </xf>
    <xf numFmtId="0" fontId="12" fillId="6" borderId="67" xfId="1" applyFont="1" applyFill="1" applyBorder="1" applyAlignment="1">
      <alignment horizontal="center" vertical="center" wrapText="1"/>
    </xf>
    <xf numFmtId="1" fontId="19" fillId="6" borderId="67" xfId="1" applyNumberFormat="1" applyFont="1" applyFill="1" applyBorder="1" applyAlignment="1">
      <alignment horizontal="center" vertical="center" wrapText="1"/>
    </xf>
    <xf numFmtId="168" fontId="19" fillId="6" borderId="67" xfId="1" applyNumberFormat="1" applyFont="1" applyFill="1" applyBorder="1" applyAlignment="1">
      <alignment horizontal="center" vertical="center" wrapText="1"/>
    </xf>
    <xf numFmtId="0" fontId="8" fillId="5" borderId="94" xfId="1" applyFont="1" applyFill="1" applyBorder="1" applyAlignment="1">
      <alignment horizontal="center" vertical="center" wrapText="1" readingOrder="2"/>
    </xf>
    <xf numFmtId="1" fontId="19" fillId="5" borderId="95" xfId="1" applyNumberFormat="1" applyFont="1" applyFill="1" applyBorder="1" applyAlignment="1">
      <alignment horizontal="center" vertical="center" wrapText="1" readingOrder="2"/>
    </xf>
    <xf numFmtId="168" fontId="19" fillId="5" borderId="96" xfId="1" applyNumberFormat="1" applyFont="1" applyFill="1" applyBorder="1" applyAlignment="1">
      <alignment horizontal="center" vertical="center" wrapText="1" readingOrder="2"/>
    </xf>
    <xf numFmtId="168" fontId="19" fillId="5" borderId="104" xfId="1" applyNumberFormat="1" applyFont="1" applyFill="1" applyBorder="1" applyAlignment="1">
      <alignment horizontal="center" vertical="center" wrapText="1" readingOrder="2"/>
    </xf>
    <xf numFmtId="2" fontId="19" fillId="5" borderId="98" xfId="1" applyNumberFormat="1" applyFont="1" applyFill="1" applyBorder="1" applyAlignment="1">
      <alignment horizontal="center" vertical="center" wrapText="1" readingOrder="2"/>
    </xf>
    <xf numFmtId="2" fontId="19" fillId="5" borderId="101" xfId="1" applyNumberFormat="1" applyFont="1" applyFill="1" applyBorder="1" applyAlignment="1">
      <alignment horizontal="center" vertical="center" wrapText="1" readingOrder="2"/>
    </xf>
    <xf numFmtId="2" fontId="19" fillId="5" borderId="100" xfId="1" applyNumberFormat="1" applyFont="1" applyFill="1" applyBorder="1" applyAlignment="1">
      <alignment horizontal="center" vertical="center" wrapText="1" readingOrder="2"/>
    </xf>
    <xf numFmtId="1" fontId="19" fillId="5" borderId="98" xfId="1" applyNumberFormat="1" applyFont="1" applyFill="1" applyBorder="1" applyAlignment="1">
      <alignment horizontal="center" vertical="center" wrapText="1" readingOrder="2"/>
    </xf>
    <xf numFmtId="1" fontId="19" fillId="5" borderId="101" xfId="1" applyNumberFormat="1" applyFont="1" applyFill="1" applyBorder="1" applyAlignment="1">
      <alignment horizontal="center" vertical="center" wrapText="1" readingOrder="2"/>
    </xf>
    <xf numFmtId="2" fontId="19" fillId="6" borderId="67" xfId="1" applyNumberFormat="1" applyFont="1" applyFill="1" applyBorder="1" applyAlignment="1">
      <alignment horizontal="center" vertical="center" wrapText="1"/>
    </xf>
    <xf numFmtId="0" fontId="8" fillId="4" borderId="67" xfId="1" applyFont="1" applyFill="1" applyBorder="1" applyAlignment="1">
      <alignment horizontal="center" vertical="center"/>
    </xf>
    <xf numFmtId="1" fontId="19" fillId="4" borderId="67" xfId="1" applyNumberFormat="1" applyFont="1" applyFill="1" applyBorder="1" applyAlignment="1">
      <alignment horizontal="center" vertical="center"/>
    </xf>
    <xf numFmtId="2" fontId="19" fillId="4" borderId="67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5" fillId="0" borderId="0" xfId="0" applyFont="1"/>
    <xf numFmtId="0" fontId="20" fillId="2" borderId="47" xfId="1" applyFont="1" applyFill="1" applyBorder="1" applyAlignment="1">
      <alignment vertical="center" wrapText="1"/>
    </xf>
    <xf numFmtId="0" fontId="40" fillId="2" borderId="48" xfId="1" applyFont="1" applyFill="1" applyBorder="1" applyAlignment="1">
      <alignment horizontal="center" vertical="center" wrapText="1"/>
    </xf>
    <xf numFmtId="0" fontId="21" fillId="2" borderId="115" xfId="1" applyFont="1" applyFill="1" applyBorder="1" applyAlignment="1">
      <alignment horizontal="center" vertical="center" wrapText="1" readingOrder="2"/>
    </xf>
    <xf numFmtId="0" fontId="13" fillId="2" borderId="116" xfId="1" applyFont="1" applyFill="1" applyBorder="1" applyAlignment="1">
      <alignment horizontal="center" vertical="center" wrapText="1" readingOrder="2"/>
    </xf>
    <xf numFmtId="0" fontId="13" fillId="5" borderId="117" xfId="1" applyFont="1" applyFill="1" applyBorder="1" applyAlignment="1">
      <alignment horizontal="center" vertical="center" wrapText="1" readingOrder="2"/>
    </xf>
    <xf numFmtId="0" fontId="13" fillId="0" borderId="117" xfId="1" applyFont="1" applyFill="1" applyBorder="1" applyAlignment="1">
      <alignment horizontal="center" vertical="center" wrapText="1" readingOrder="2"/>
    </xf>
    <xf numFmtId="0" fontId="13" fillId="5" borderId="116" xfId="1" applyFont="1" applyFill="1" applyBorder="1" applyAlignment="1">
      <alignment horizontal="center" vertical="center" wrapText="1" readingOrder="2"/>
    </xf>
    <xf numFmtId="0" fontId="14" fillId="6" borderId="118" xfId="1" applyFont="1" applyFill="1" applyBorder="1" applyAlignment="1">
      <alignment horizontal="center" vertical="center" wrapText="1"/>
    </xf>
    <xf numFmtId="0" fontId="18" fillId="3" borderId="119" xfId="1" applyFont="1" applyFill="1" applyBorder="1" applyAlignment="1">
      <alignment horizontal="center" vertical="center" wrapText="1" readingOrder="2"/>
    </xf>
    <xf numFmtId="0" fontId="10" fillId="4" borderId="120" xfId="1" applyFont="1" applyFill="1" applyBorder="1" applyAlignment="1">
      <alignment horizontal="center" vertical="center" wrapText="1"/>
    </xf>
    <xf numFmtId="0" fontId="22" fillId="4" borderId="121" xfId="1" applyFont="1" applyFill="1" applyBorder="1" applyAlignment="1">
      <alignment horizontal="center" vertical="center" wrapText="1" readingOrder="2"/>
    </xf>
    <xf numFmtId="0" fontId="22" fillId="4" borderId="122" xfId="1" applyFont="1" applyFill="1" applyBorder="1" applyAlignment="1">
      <alignment horizontal="center" vertical="center" wrapText="1" readingOrder="2"/>
    </xf>
    <xf numFmtId="0" fontId="11" fillId="0" borderId="87" xfId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" fillId="0" borderId="103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/>
    </xf>
    <xf numFmtId="0" fontId="7" fillId="2" borderId="87" xfId="1" applyFont="1" applyFill="1" applyBorder="1" applyAlignment="1">
      <alignment horizontal="center" vertical="center" wrapText="1"/>
    </xf>
    <xf numFmtId="0" fontId="7" fillId="2" borderId="88" xfId="1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textRotation="90"/>
    </xf>
    <xf numFmtId="0" fontId="6" fillId="0" borderId="113" xfId="1" applyFont="1" applyFill="1" applyBorder="1" applyAlignment="1">
      <alignment horizontal="center" vertical="center" wrapText="1" readingOrder="2"/>
    </xf>
    <xf numFmtId="0" fontId="6" fillId="0" borderId="114" xfId="1" applyFont="1" applyFill="1" applyBorder="1" applyAlignment="1">
      <alignment horizontal="center" vertical="center" wrapText="1" readingOrder="2"/>
    </xf>
    <xf numFmtId="0" fontId="21" fillId="2" borderId="12" xfId="1" applyFont="1" applyFill="1" applyBorder="1" applyAlignment="1">
      <alignment horizontal="center" vertical="center" wrapText="1" readingOrder="2"/>
    </xf>
    <xf numFmtId="0" fontId="21" fillId="2" borderId="10" xfId="1" applyFont="1" applyFill="1" applyBorder="1" applyAlignment="1">
      <alignment horizontal="center" vertical="center" wrapText="1" readingOrder="2"/>
    </xf>
    <xf numFmtId="0" fontId="21" fillId="2" borderId="13" xfId="1" applyFont="1" applyFill="1" applyBorder="1" applyAlignment="1">
      <alignment horizontal="center" vertical="center" wrapText="1" readingOrder="2"/>
    </xf>
    <xf numFmtId="0" fontId="21" fillId="2" borderId="11" xfId="1" applyFont="1" applyFill="1" applyBorder="1" applyAlignment="1">
      <alignment horizontal="center" vertical="center" wrapText="1" readingOrder="2"/>
    </xf>
    <xf numFmtId="0" fontId="21" fillId="2" borderId="71" xfId="1" applyFont="1" applyFill="1" applyBorder="1" applyAlignment="1">
      <alignment horizontal="center" vertical="center" wrapText="1" readingOrder="2"/>
    </xf>
    <xf numFmtId="0" fontId="21" fillId="2" borderId="34" xfId="1" applyFont="1" applyFill="1" applyBorder="1" applyAlignment="1">
      <alignment horizontal="center" vertical="center" wrapText="1" readingOrder="2"/>
    </xf>
    <xf numFmtId="0" fontId="5" fillId="2" borderId="108" xfId="1" applyFont="1" applyFill="1" applyBorder="1" applyAlignment="1">
      <alignment horizontal="center" vertical="center" wrapText="1" readingOrder="2"/>
    </xf>
    <xf numFmtId="0" fontId="5" fillId="2" borderId="109" xfId="1" applyFont="1" applyFill="1" applyBorder="1" applyAlignment="1">
      <alignment horizontal="center" vertical="center" wrapText="1" readingOrder="2"/>
    </xf>
    <xf numFmtId="0" fontId="5" fillId="2" borderId="110" xfId="1" applyFont="1" applyFill="1" applyBorder="1" applyAlignment="1">
      <alignment horizontal="center" vertical="center" wrapText="1" readingOrder="2"/>
    </xf>
    <xf numFmtId="0" fontId="21" fillId="2" borderId="1" xfId="1" applyFont="1" applyFill="1" applyBorder="1" applyAlignment="1">
      <alignment horizontal="center" vertical="center" wrapText="1" readingOrder="2"/>
    </xf>
    <xf numFmtId="0" fontId="21" fillId="2" borderId="5" xfId="1" applyFont="1" applyFill="1" applyBorder="1" applyAlignment="1">
      <alignment horizontal="center" vertical="center" wrapText="1" readingOrder="2"/>
    </xf>
    <xf numFmtId="0" fontId="17" fillId="3" borderId="2" xfId="1" applyFont="1" applyFill="1" applyBorder="1" applyAlignment="1">
      <alignment horizontal="center" vertical="center" wrapText="1" readingOrder="2"/>
    </xf>
    <xf numFmtId="0" fontId="5" fillId="2" borderId="106" xfId="1" applyFont="1" applyFill="1" applyBorder="1" applyAlignment="1">
      <alignment horizontal="center" vertical="center" wrapText="1" readingOrder="2"/>
    </xf>
    <xf numFmtId="0" fontId="5" fillId="2" borderId="107" xfId="1" applyFont="1" applyFill="1" applyBorder="1" applyAlignment="1">
      <alignment horizontal="center" vertical="center" wrapText="1" readingOrder="2"/>
    </xf>
    <xf numFmtId="0" fontId="13" fillId="2" borderId="1" xfId="1" applyFont="1" applyFill="1" applyBorder="1" applyAlignment="1">
      <alignment horizontal="center" vertical="center" textRotation="90" wrapText="1" readingOrder="2"/>
    </xf>
    <xf numFmtId="0" fontId="10" fillId="2" borderId="5" xfId="1" applyFont="1" applyFill="1" applyBorder="1" applyAlignment="1">
      <alignment horizontal="center" vertical="center" textRotation="90" wrapText="1" readingOrder="2"/>
    </xf>
    <xf numFmtId="0" fontId="13" fillId="2" borderId="71" xfId="1" applyFont="1" applyFill="1" applyBorder="1" applyAlignment="1">
      <alignment horizontal="center" vertical="center" textRotation="90" wrapText="1" readingOrder="2"/>
    </xf>
    <xf numFmtId="0" fontId="10" fillId="2" borderId="34" xfId="1" applyFont="1" applyFill="1" applyBorder="1" applyAlignment="1">
      <alignment horizontal="center" vertical="center" textRotation="90" wrapText="1" readingOrder="2"/>
    </xf>
    <xf numFmtId="0" fontId="5" fillId="2" borderId="49" xfId="1" applyFont="1" applyFill="1" applyBorder="1" applyAlignment="1">
      <alignment horizontal="center" vertical="center" wrapText="1" readingOrder="2"/>
    </xf>
    <xf numFmtId="0" fontId="5" fillId="2" borderId="35" xfId="1" applyFont="1" applyFill="1" applyBorder="1" applyAlignment="1">
      <alignment horizontal="center" vertical="center" wrapText="1" readingOrder="2"/>
    </xf>
    <xf numFmtId="0" fontId="5" fillId="2" borderId="36" xfId="1" applyFont="1" applyFill="1" applyBorder="1" applyAlignment="1">
      <alignment horizontal="center" vertical="center" wrapText="1" readingOrder="2"/>
    </xf>
    <xf numFmtId="0" fontId="11" fillId="0" borderId="111" xfId="1" applyFont="1" applyFill="1" applyBorder="1" applyAlignment="1">
      <alignment horizontal="center" vertical="center"/>
    </xf>
    <xf numFmtId="0" fontId="11" fillId="0" borderId="112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 wrapText="1" readingOrder="2"/>
    </xf>
    <xf numFmtId="0" fontId="5" fillId="2" borderId="41" xfId="1" applyFont="1" applyFill="1" applyBorder="1" applyAlignment="1">
      <alignment horizontal="center" vertical="center" wrapText="1" readingOrder="2"/>
    </xf>
    <xf numFmtId="0" fontId="21" fillId="2" borderId="69" xfId="1" applyFont="1" applyFill="1" applyBorder="1" applyAlignment="1">
      <alignment horizontal="center" vertical="center" wrapText="1" readingOrder="2"/>
    </xf>
    <xf numFmtId="0" fontId="21" fillId="2" borderId="70" xfId="1" applyFont="1" applyFill="1" applyBorder="1" applyAlignment="1">
      <alignment horizontal="center" vertical="center" wrapText="1" readingOrder="2"/>
    </xf>
    <xf numFmtId="0" fontId="21" fillId="2" borderId="49" xfId="1" applyFont="1" applyFill="1" applyBorder="1" applyAlignment="1">
      <alignment horizontal="center" vertical="center" wrapText="1" readingOrder="2"/>
    </xf>
    <xf numFmtId="0" fontId="21" fillId="2" borderId="5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34" xfId="1" applyFont="1" applyFill="1" applyBorder="1" applyAlignment="1">
      <alignment horizontal="center" vertical="center" wrapText="1" readingOrder="2"/>
    </xf>
    <xf numFmtId="0" fontId="21" fillId="2" borderId="16" xfId="1" applyFont="1" applyFill="1" applyBorder="1" applyAlignment="1">
      <alignment horizontal="center" vertical="center" wrapText="1" readingOrder="2"/>
    </xf>
    <xf numFmtId="0" fontId="11" fillId="2" borderId="29" xfId="1" applyFont="1" applyFill="1" applyBorder="1" applyAlignment="1">
      <alignment horizontal="center" vertical="center" wrapText="1" readingOrder="2"/>
    </xf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</cellXfs>
  <cellStyles count="62">
    <cellStyle name="20% - Accent1" xfId="39" builtinId="30" customBuiltin="1"/>
    <cellStyle name="20% - Accent2" xfId="43" builtinId="34" customBuiltin="1"/>
    <cellStyle name="20% - Accent3" xfId="47" builtinId="38" customBuiltin="1"/>
    <cellStyle name="20% - Accent4" xfId="51" builtinId="42" customBuiltin="1"/>
    <cellStyle name="20% - Accent5" xfId="55" builtinId="46" customBuiltin="1"/>
    <cellStyle name="20% - Accent6" xfId="59" builtinId="50" customBuiltin="1"/>
    <cellStyle name="40% - Accent1" xfId="40" builtinId="31" customBuiltin="1"/>
    <cellStyle name="40% - Accent2" xfId="44" builtinId="35" customBuiltin="1"/>
    <cellStyle name="40% - Accent3" xfId="48" builtinId="39" customBuiltin="1"/>
    <cellStyle name="40% - Accent4" xfId="52" builtinId="43" customBuiltin="1"/>
    <cellStyle name="40% - Accent5" xfId="56" builtinId="47" customBuiltin="1"/>
    <cellStyle name="40% - Accent6" xfId="60" builtinId="51" customBuiltin="1"/>
    <cellStyle name="60% - Accent1" xfId="41" builtinId="32" customBuiltin="1"/>
    <cellStyle name="60% - Accent2" xfId="45" builtinId="36" customBuiltin="1"/>
    <cellStyle name="60% - Accent3" xfId="49" builtinId="40" customBuiltin="1"/>
    <cellStyle name="60% - Accent4" xfId="53" builtinId="44" customBuiltin="1"/>
    <cellStyle name="60% - Accent5" xfId="57" builtinId="48" customBuiltin="1"/>
    <cellStyle name="60% - Accent6" xfId="61" builtinId="52" customBuiltin="1"/>
    <cellStyle name="Accent1" xfId="38" builtinId="29" customBuiltin="1"/>
    <cellStyle name="Accent2" xfId="42" builtinId="33" customBuiltin="1"/>
    <cellStyle name="Accent3" xfId="46" builtinId="37" customBuiltin="1"/>
    <cellStyle name="Accent4" xfId="50" builtinId="41" customBuiltin="1"/>
    <cellStyle name="Accent5" xfId="54" builtinId="45" customBuiltin="1"/>
    <cellStyle name="Accent6" xfId="58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Hyperlink 2" xfId="2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te" xfId="35" builtinId="10" customBuiltin="1"/>
    <cellStyle name="Output" xfId="30" builtinId="21" customBuiltin="1"/>
    <cellStyle name="Percent 2" xfId="5"/>
    <cellStyle name="Title" xfId="21" builtinId="15" customBuiltin="1"/>
    <cellStyle name="Total" xfId="37" builtinId="25" customBuiltin="1"/>
    <cellStyle name="Warning Text" xfId="34" builtinId="11" customBuiltin="1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195035</xdr:rowOff>
    </xdr:from>
    <xdr:to>
      <xdr:col>1</xdr:col>
      <xdr:colOff>794</xdr:colOff>
      <xdr:row>2</xdr:row>
      <xdr:rowOff>195943</xdr:rowOff>
    </xdr:to>
    <xdr:cxnSp macro="">
      <xdr:nvCxnSpPr>
        <xdr:cNvPr id="5" name="Straight Connector 4"/>
        <xdr:cNvCxnSpPr/>
      </xdr:nvCxnSpPr>
      <xdr:spPr>
        <a:xfrm flipV="1">
          <a:off x="11147555742" y="848178"/>
          <a:ext cx="1225437" cy="908"/>
        </a:xfrm>
        <a:prstGeom prst="line">
          <a:avLst/>
        </a:prstGeom>
        <a:ln w="254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238126</xdr:colOff>
      <xdr:row>0</xdr:row>
      <xdr:rowOff>65770</xdr:rowOff>
    </xdr:from>
    <xdr:to>
      <xdr:col>0</xdr:col>
      <xdr:colOff>1018268</xdr:colOff>
      <xdr:row>2</xdr:row>
      <xdr:rowOff>103589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762911" y="65770"/>
          <a:ext cx="780142" cy="690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149679</xdr:rowOff>
    </xdr:from>
    <xdr:to>
      <xdr:col>0</xdr:col>
      <xdr:colOff>759278</xdr:colOff>
      <xdr:row>2</xdr:row>
      <xdr:rowOff>326571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508536" y="149679"/>
          <a:ext cx="775607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rightToLeft="1" view="pageBreakPreview" topLeftCell="A7" zoomScale="80" zoomScaleNormal="70" zoomScaleSheetLayoutView="80" workbookViewId="0">
      <selection sqref="A1:O1"/>
    </sheetView>
  </sheetViews>
  <sheetFormatPr defaultRowHeight="15"/>
  <cols>
    <col min="1" max="1" width="16" customWidth="1"/>
    <col min="2" max="2" width="8.5703125" customWidth="1"/>
    <col min="3" max="3" width="11.28515625" customWidth="1"/>
    <col min="4" max="4" width="13.140625" customWidth="1"/>
    <col min="5" max="5" width="10.5703125" customWidth="1"/>
    <col min="6" max="6" width="10.140625" customWidth="1"/>
    <col min="7" max="7" width="10.28515625" customWidth="1"/>
    <col min="8" max="8" width="12.7109375" customWidth="1"/>
    <col min="9" max="9" width="10.140625" customWidth="1"/>
    <col min="10" max="10" width="9.5703125" customWidth="1"/>
    <col min="11" max="11" width="9.140625" customWidth="1"/>
    <col min="12" max="12" width="10.5703125" customWidth="1"/>
    <col min="13" max="13" width="9.85546875" customWidth="1"/>
    <col min="14" max="14" width="9.5703125" customWidth="1"/>
    <col min="15" max="15" width="10" customWidth="1"/>
    <col min="16" max="16" width="4.5703125" customWidth="1"/>
  </cols>
  <sheetData>
    <row r="1" spans="1:26" ht="27" customHeight="1" thickBot="1">
      <c r="A1" s="171" t="s">
        <v>72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/>
      <c r="P1" s="165" t="s">
        <v>68</v>
      </c>
    </row>
    <row r="2" spans="1:26" ht="24.95" customHeight="1" thickBot="1">
      <c r="A2" s="152"/>
      <c r="B2" s="169" t="s">
        <v>0</v>
      </c>
      <c r="C2" s="174" t="s">
        <v>1</v>
      </c>
      <c r="D2" s="175"/>
      <c r="E2" s="174" t="s">
        <v>2</v>
      </c>
      <c r="F2" s="175"/>
      <c r="G2" s="174" t="s">
        <v>3</v>
      </c>
      <c r="H2" s="176"/>
      <c r="I2" s="175"/>
      <c r="J2" s="177" t="s">
        <v>4</v>
      </c>
      <c r="K2" s="178"/>
      <c r="L2" s="177" t="s">
        <v>5</v>
      </c>
      <c r="M2" s="178"/>
      <c r="N2" s="174" t="s">
        <v>6</v>
      </c>
      <c r="O2" s="175"/>
      <c r="P2" s="166"/>
      <c r="Z2" s="151"/>
    </row>
    <row r="3" spans="1:26" ht="65.099999999999994" customHeight="1" thickBot="1">
      <c r="A3" s="153" t="s">
        <v>73</v>
      </c>
      <c r="B3" s="170"/>
      <c r="C3" s="110" t="s">
        <v>70</v>
      </c>
      <c r="D3" s="111" t="s">
        <v>71</v>
      </c>
      <c r="E3" s="90" t="s">
        <v>7</v>
      </c>
      <c r="F3" s="89" t="s">
        <v>8</v>
      </c>
      <c r="G3" s="90" t="s">
        <v>9</v>
      </c>
      <c r="H3" s="88" t="s">
        <v>10</v>
      </c>
      <c r="I3" s="89" t="s">
        <v>8</v>
      </c>
      <c r="J3" s="100" t="s">
        <v>7</v>
      </c>
      <c r="K3" s="89" t="s">
        <v>11</v>
      </c>
      <c r="L3" s="100" t="s">
        <v>7</v>
      </c>
      <c r="M3" s="89" t="s">
        <v>11</v>
      </c>
      <c r="N3" s="100" t="s">
        <v>12</v>
      </c>
      <c r="O3" s="89" t="s">
        <v>13</v>
      </c>
      <c r="P3" s="166"/>
    </row>
    <row r="4" spans="1:26" ht="20.45" customHeight="1">
      <c r="A4" s="85" t="s">
        <v>14</v>
      </c>
      <c r="B4" s="87">
        <v>8150</v>
      </c>
      <c r="C4" s="112">
        <v>44.3</v>
      </c>
      <c r="D4" s="113">
        <v>44.3</v>
      </c>
      <c r="E4" s="91">
        <v>1019.44843</v>
      </c>
      <c r="F4" s="92">
        <v>0.38</v>
      </c>
      <c r="G4" s="91">
        <v>422.42130000000003</v>
      </c>
      <c r="H4" s="86">
        <v>63.775600000000004</v>
      </c>
      <c r="I4" s="109">
        <v>18.418000000000003</v>
      </c>
      <c r="J4" s="101">
        <v>767</v>
      </c>
      <c r="K4" s="102">
        <v>2</v>
      </c>
      <c r="L4" s="101">
        <v>91910</v>
      </c>
      <c r="M4" s="102">
        <v>1430</v>
      </c>
      <c r="N4" s="101">
        <v>2553</v>
      </c>
      <c r="O4" s="102">
        <v>13193</v>
      </c>
      <c r="P4" s="166"/>
    </row>
    <row r="5" spans="1:26" ht="20.45" customHeight="1">
      <c r="A5" s="51" t="s">
        <v>15</v>
      </c>
      <c r="B5" s="58">
        <v>1658</v>
      </c>
      <c r="C5" s="114">
        <v>27.2</v>
      </c>
      <c r="D5" s="115">
        <v>26.8</v>
      </c>
      <c r="E5" s="93">
        <v>692.59699999999987</v>
      </c>
      <c r="F5" s="94">
        <v>1.02085</v>
      </c>
      <c r="G5" s="93">
        <v>242.95099999999999</v>
      </c>
      <c r="H5" s="38">
        <v>57.361000000000011</v>
      </c>
      <c r="I5" s="98">
        <v>1.536</v>
      </c>
      <c r="J5" s="103">
        <v>545</v>
      </c>
      <c r="K5" s="104">
        <v>0</v>
      </c>
      <c r="L5" s="103">
        <v>68530</v>
      </c>
      <c r="M5" s="104">
        <v>0</v>
      </c>
      <c r="N5" s="103">
        <v>2205</v>
      </c>
      <c r="O5" s="104">
        <v>5520</v>
      </c>
      <c r="P5" s="166"/>
    </row>
    <row r="6" spans="1:26" ht="20.45" customHeight="1">
      <c r="A6" s="52" t="s">
        <v>16</v>
      </c>
      <c r="B6" s="57">
        <v>1682</v>
      </c>
      <c r="C6" s="116">
        <v>41.3</v>
      </c>
      <c r="D6" s="117">
        <v>41.3</v>
      </c>
      <c r="E6" s="95">
        <v>769.58350000000007</v>
      </c>
      <c r="F6" s="96">
        <v>1.5049999999999999</v>
      </c>
      <c r="G6" s="95">
        <v>294.51880000000011</v>
      </c>
      <c r="H6" s="39">
        <v>59.013599999999997</v>
      </c>
      <c r="I6" s="99">
        <v>1.0594999999999999</v>
      </c>
      <c r="J6" s="105">
        <v>613</v>
      </c>
      <c r="K6" s="106">
        <v>0</v>
      </c>
      <c r="L6" s="105">
        <v>82455</v>
      </c>
      <c r="M6" s="106">
        <v>0</v>
      </c>
      <c r="N6" s="105">
        <v>2601</v>
      </c>
      <c r="O6" s="106">
        <v>12219</v>
      </c>
      <c r="P6" s="166"/>
    </row>
    <row r="7" spans="1:26" ht="20.45" customHeight="1">
      <c r="A7" s="51" t="s">
        <v>17</v>
      </c>
      <c r="B7" s="58">
        <v>2225</v>
      </c>
      <c r="C7" s="114">
        <v>66.099999999999994</v>
      </c>
      <c r="D7" s="115">
        <v>63.2</v>
      </c>
      <c r="E7" s="93">
        <v>611.096</v>
      </c>
      <c r="F7" s="94">
        <v>2.4350000000000001</v>
      </c>
      <c r="G7" s="93">
        <v>245.54299999999998</v>
      </c>
      <c r="H7" s="38">
        <v>93.620499999999979</v>
      </c>
      <c r="I7" s="98">
        <v>12.244</v>
      </c>
      <c r="J7" s="103">
        <v>999</v>
      </c>
      <c r="K7" s="104">
        <v>0</v>
      </c>
      <c r="L7" s="103">
        <v>118395</v>
      </c>
      <c r="M7" s="104">
        <v>0</v>
      </c>
      <c r="N7" s="103">
        <v>1315</v>
      </c>
      <c r="O7" s="104">
        <v>12177</v>
      </c>
      <c r="P7" s="166"/>
    </row>
    <row r="8" spans="1:26" ht="20.45" customHeight="1">
      <c r="A8" s="52" t="s">
        <v>18</v>
      </c>
      <c r="B8" s="57">
        <v>1767</v>
      </c>
      <c r="C8" s="116">
        <v>29.3</v>
      </c>
      <c r="D8" s="117">
        <v>29.2</v>
      </c>
      <c r="E8" s="95">
        <v>393.87326000000007</v>
      </c>
      <c r="F8" s="96">
        <v>0.52600000000000002</v>
      </c>
      <c r="G8" s="95">
        <v>215.85088000000002</v>
      </c>
      <c r="H8" s="39">
        <v>49.806599999999982</v>
      </c>
      <c r="I8" s="99">
        <v>0.29300000000000004</v>
      </c>
      <c r="J8" s="105">
        <v>603</v>
      </c>
      <c r="K8" s="106">
        <v>0</v>
      </c>
      <c r="L8" s="105">
        <v>62200</v>
      </c>
      <c r="M8" s="106">
        <v>0</v>
      </c>
      <c r="N8" s="105">
        <v>2012</v>
      </c>
      <c r="O8" s="106">
        <v>6391</v>
      </c>
      <c r="P8" s="166"/>
    </row>
    <row r="9" spans="1:26" ht="20.45" customHeight="1">
      <c r="A9" s="51" t="s">
        <v>19</v>
      </c>
      <c r="B9" s="58">
        <v>1980</v>
      </c>
      <c r="C9" s="114">
        <v>18.5</v>
      </c>
      <c r="D9" s="115">
        <v>18</v>
      </c>
      <c r="E9" s="93">
        <v>785.23232999999993</v>
      </c>
      <c r="F9" s="94">
        <v>0.28999999999999998</v>
      </c>
      <c r="G9" s="93">
        <v>324.44367</v>
      </c>
      <c r="H9" s="38">
        <v>22.078299999999995</v>
      </c>
      <c r="I9" s="98">
        <v>1.0850000000000002</v>
      </c>
      <c r="J9" s="103">
        <v>558</v>
      </c>
      <c r="K9" s="104">
        <v>0</v>
      </c>
      <c r="L9" s="103">
        <v>56580</v>
      </c>
      <c r="M9" s="104">
        <v>0</v>
      </c>
      <c r="N9" s="103">
        <v>2147</v>
      </c>
      <c r="O9" s="104">
        <v>7601</v>
      </c>
      <c r="P9" s="166"/>
    </row>
    <row r="10" spans="1:26" ht="20.45" customHeight="1">
      <c r="A10" s="52" t="s">
        <v>67</v>
      </c>
      <c r="B10" s="57">
        <v>2420</v>
      </c>
      <c r="C10" s="116">
        <v>16.399999999999999</v>
      </c>
      <c r="D10" s="117">
        <v>16</v>
      </c>
      <c r="E10" s="95">
        <v>670.86500000000001</v>
      </c>
      <c r="F10" s="96">
        <v>0.31</v>
      </c>
      <c r="G10" s="95">
        <v>210.93100000000001</v>
      </c>
      <c r="H10" s="39">
        <v>46.9129</v>
      </c>
      <c r="I10" s="99">
        <v>0.88</v>
      </c>
      <c r="J10" s="105">
        <v>421</v>
      </c>
      <c r="K10" s="106">
        <v>0</v>
      </c>
      <c r="L10" s="105">
        <v>45270</v>
      </c>
      <c r="M10" s="106">
        <v>0</v>
      </c>
      <c r="N10" s="105">
        <v>2550</v>
      </c>
      <c r="O10" s="106">
        <v>3481</v>
      </c>
      <c r="P10" s="166"/>
    </row>
    <row r="11" spans="1:26" ht="20.45" customHeight="1">
      <c r="A11" s="51" t="s">
        <v>20</v>
      </c>
      <c r="B11" s="58">
        <v>4187</v>
      </c>
      <c r="C11" s="114">
        <v>17.3</v>
      </c>
      <c r="D11" s="115">
        <v>17.3</v>
      </c>
      <c r="E11" s="93">
        <v>654.94399999999985</v>
      </c>
      <c r="F11" s="94">
        <v>0.89800000000000002</v>
      </c>
      <c r="G11" s="93">
        <v>363.36557999999991</v>
      </c>
      <c r="H11" s="38">
        <v>92.187299999999993</v>
      </c>
      <c r="I11" s="98">
        <v>21.615000000000002</v>
      </c>
      <c r="J11" s="103">
        <v>640</v>
      </c>
      <c r="K11" s="104">
        <v>1</v>
      </c>
      <c r="L11" s="103">
        <v>65190</v>
      </c>
      <c r="M11" s="104">
        <v>315</v>
      </c>
      <c r="N11" s="103">
        <v>3160</v>
      </c>
      <c r="O11" s="104">
        <v>12795</v>
      </c>
      <c r="P11" s="166"/>
    </row>
    <row r="12" spans="1:26" ht="20.45" customHeight="1">
      <c r="A12" s="52" t="s">
        <v>21</v>
      </c>
      <c r="B12" s="57">
        <v>14272</v>
      </c>
      <c r="C12" s="116">
        <v>103</v>
      </c>
      <c r="D12" s="118">
        <v>99.3</v>
      </c>
      <c r="E12" s="95">
        <v>1645.6511999999991</v>
      </c>
      <c r="F12" s="96">
        <v>36.620999999999988</v>
      </c>
      <c r="G12" s="95">
        <v>707.79239999999993</v>
      </c>
      <c r="H12" s="39">
        <v>144.01219999999995</v>
      </c>
      <c r="I12" s="99">
        <v>110.42599999999999</v>
      </c>
      <c r="J12" s="105">
        <v>2036</v>
      </c>
      <c r="K12" s="106">
        <v>32</v>
      </c>
      <c r="L12" s="105">
        <v>242490</v>
      </c>
      <c r="M12" s="106">
        <v>25095</v>
      </c>
      <c r="N12" s="105">
        <v>4088</v>
      </c>
      <c r="O12" s="106">
        <v>22826</v>
      </c>
      <c r="P12" s="166"/>
    </row>
    <row r="13" spans="1:26" ht="20.45" customHeight="1">
      <c r="A13" s="51" t="s">
        <v>22</v>
      </c>
      <c r="B13" s="58">
        <v>1669</v>
      </c>
      <c r="C13" s="114">
        <v>23.7</v>
      </c>
      <c r="D13" s="115">
        <v>23.7</v>
      </c>
      <c r="E13" s="93">
        <v>738.78579999999988</v>
      </c>
      <c r="F13" s="94">
        <v>1.341</v>
      </c>
      <c r="G13" s="93">
        <v>269.49076000000008</v>
      </c>
      <c r="H13" s="38">
        <v>53.551249999999996</v>
      </c>
      <c r="I13" s="98">
        <v>0.70399999999999996</v>
      </c>
      <c r="J13" s="103">
        <v>541</v>
      </c>
      <c r="K13" s="104">
        <v>0</v>
      </c>
      <c r="L13" s="103">
        <v>63875</v>
      </c>
      <c r="M13" s="104">
        <v>0</v>
      </c>
      <c r="N13" s="103">
        <v>1889</v>
      </c>
      <c r="O13" s="104">
        <v>5711</v>
      </c>
      <c r="P13" s="166"/>
    </row>
    <row r="14" spans="1:26" ht="20.45" customHeight="1">
      <c r="A14" s="52" t="s">
        <v>23</v>
      </c>
      <c r="B14" s="57">
        <v>3891</v>
      </c>
      <c r="C14" s="116">
        <v>51.6</v>
      </c>
      <c r="D14" s="117">
        <v>50</v>
      </c>
      <c r="E14" s="95">
        <v>1134.7279999999996</v>
      </c>
      <c r="F14" s="96">
        <v>7.3529999999999998</v>
      </c>
      <c r="G14" s="95">
        <v>629.10410000000002</v>
      </c>
      <c r="H14" s="39">
        <v>176.20810000000003</v>
      </c>
      <c r="I14" s="99">
        <v>27.869000000000003</v>
      </c>
      <c r="J14" s="105">
        <v>1383</v>
      </c>
      <c r="K14" s="106">
        <v>5</v>
      </c>
      <c r="L14" s="105">
        <v>156110</v>
      </c>
      <c r="M14" s="106">
        <v>3660</v>
      </c>
      <c r="N14" s="105">
        <v>6810</v>
      </c>
      <c r="O14" s="106">
        <v>16252</v>
      </c>
      <c r="P14" s="166"/>
    </row>
    <row r="15" spans="1:26" ht="20.45" customHeight="1">
      <c r="A15" s="51" t="s">
        <v>24</v>
      </c>
      <c r="B15" s="58">
        <v>1896</v>
      </c>
      <c r="C15" s="114">
        <v>53.8</v>
      </c>
      <c r="D15" s="115">
        <v>53.8</v>
      </c>
      <c r="E15" s="93">
        <v>888.16980000000012</v>
      </c>
      <c r="F15" s="94">
        <v>16.736999999999998</v>
      </c>
      <c r="G15" s="93">
        <v>600.76700000000005</v>
      </c>
      <c r="H15" s="38">
        <v>106.03529999999999</v>
      </c>
      <c r="I15" s="98">
        <v>56.909000000000006</v>
      </c>
      <c r="J15" s="103">
        <v>999</v>
      </c>
      <c r="K15" s="104">
        <v>21</v>
      </c>
      <c r="L15" s="103">
        <v>133620</v>
      </c>
      <c r="M15" s="104">
        <v>15310</v>
      </c>
      <c r="N15" s="103">
        <v>3613</v>
      </c>
      <c r="O15" s="104">
        <v>20496</v>
      </c>
      <c r="P15" s="166"/>
    </row>
    <row r="16" spans="1:26" ht="20.45" customHeight="1">
      <c r="A16" s="52" t="s">
        <v>25</v>
      </c>
      <c r="B16" s="57">
        <v>3517</v>
      </c>
      <c r="C16" s="116">
        <v>6.8</v>
      </c>
      <c r="D16" s="117">
        <v>6.7</v>
      </c>
      <c r="E16" s="95">
        <v>601.86509000000012</v>
      </c>
      <c r="F16" s="96">
        <v>0.85</v>
      </c>
      <c r="G16" s="95">
        <v>158.4</v>
      </c>
      <c r="H16" s="39">
        <v>64.132799999999989</v>
      </c>
      <c r="I16" s="99">
        <v>0.85400000000000009</v>
      </c>
      <c r="J16" s="105">
        <v>325</v>
      </c>
      <c r="K16" s="106">
        <v>2</v>
      </c>
      <c r="L16" s="105">
        <v>25685</v>
      </c>
      <c r="M16" s="106">
        <v>655</v>
      </c>
      <c r="N16" s="105">
        <v>2196</v>
      </c>
      <c r="O16" s="106">
        <v>3816</v>
      </c>
      <c r="P16" s="166"/>
    </row>
    <row r="17" spans="1:16" ht="20.45" customHeight="1">
      <c r="A17" s="51" t="s">
        <v>64</v>
      </c>
      <c r="B17" s="58">
        <v>1125</v>
      </c>
      <c r="C17" s="114">
        <v>38.6</v>
      </c>
      <c r="D17" s="115">
        <v>38.5</v>
      </c>
      <c r="E17" s="93">
        <v>651.29489999999964</v>
      </c>
      <c r="F17" s="94">
        <v>6.6285999999999996</v>
      </c>
      <c r="G17" s="93">
        <v>232.34900000000002</v>
      </c>
      <c r="H17" s="38">
        <v>216.61199999999997</v>
      </c>
      <c r="I17" s="98">
        <v>50.955999999999996</v>
      </c>
      <c r="J17" s="103">
        <v>1659</v>
      </c>
      <c r="K17" s="104">
        <v>7</v>
      </c>
      <c r="L17" s="103">
        <v>193655</v>
      </c>
      <c r="M17" s="104">
        <v>3930</v>
      </c>
      <c r="N17" s="103">
        <v>2623</v>
      </c>
      <c r="O17" s="104">
        <v>11595</v>
      </c>
      <c r="P17" s="166"/>
    </row>
    <row r="18" spans="1:16" ht="20.45" customHeight="1" thickBot="1">
      <c r="A18" s="120" t="s">
        <v>26</v>
      </c>
      <c r="B18" s="121">
        <v>7156</v>
      </c>
      <c r="C18" s="122">
        <v>175.2</v>
      </c>
      <c r="D18" s="123">
        <v>175.2</v>
      </c>
      <c r="E18" s="124">
        <v>2640.1572200000005</v>
      </c>
      <c r="F18" s="125">
        <v>35.755600000000008</v>
      </c>
      <c r="G18" s="124">
        <v>1124.4353400000005</v>
      </c>
      <c r="H18" s="126">
        <v>371.14150000000006</v>
      </c>
      <c r="I18" s="127">
        <v>114.88200000000001</v>
      </c>
      <c r="J18" s="128">
        <v>3182</v>
      </c>
      <c r="K18" s="129">
        <v>40</v>
      </c>
      <c r="L18" s="128">
        <v>445120</v>
      </c>
      <c r="M18" s="129">
        <v>31060</v>
      </c>
      <c r="N18" s="128">
        <v>8419</v>
      </c>
      <c r="O18" s="129">
        <v>36251</v>
      </c>
      <c r="P18" s="166"/>
    </row>
    <row r="19" spans="1:16" ht="24.95" customHeight="1" thickBot="1">
      <c r="A19" s="134" t="s">
        <v>27</v>
      </c>
      <c r="B19" s="135">
        <f t="shared" ref="B19:I19" si="0">SUM(B4:B18)</f>
        <v>57595</v>
      </c>
      <c r="C19" s="136">
        <f t="shared" si="0"/>
        <v>713.09999999999991</v>
      </c>
      <c r="D19" s="136">
        <f t="shared" si="0"/>
        <v>703.3</v>
      </c>
      <c r="E19" s="135">
        <f t="shared" si="0"/>
        <v>13898.291529999997</v>
      </c>
      <c r="F19" s="135">
        <f t="shared" si="0"/>
        <v>112.65105</v>
      </c>
      <c r="G19" s="135">
        <f t="shared" si="0"/>
        <v>6042.3638300000002</v>
      </c>
      <c r="H19" s="135">
        <f t="shared" si="0"/>
        <v>1616.44895</v>
      </c>
      <c r="I19" s="135">
        <f t="shared" si="0"/>
        <v>419.73050000000001</v>
      </c>
      <c r="J19" s="135">
        <f t="shared" ref="J19:O19" si="1">SUM(J4:J18)</f>
        <v>15271</v>
      </c>
      <c r="K19" s="135">
        <f t="shared" si="1"/>
        <v>110</v>
      </c>
      <c r="L19" s="135">
        <f t="shared" si="1"/>
        <v>1851085</v>
      </c>
      <c r="M19" s="135">
        <f t="shared" si="1"/>
        <v>81455</v>
      </c>
      <c r="N19" s="135">
        <f t="shared" si="1"/>
        <v>48181</v>
      </c>
      <c r="O19" s="135">
        <f t="shared" si="1"/>
        <v>190324</v>
      </c>
      <c r="P19" s="167"/>
    </row>
    <row r="20" spans="1:16" ht="20.45" customHeight="1">
      <c r="A20" s="130" t="s">
        <v>28</v>
      </c>
      <c r="B20" s="59">
        <v>1618</v>
      </c>
      <c r="C20" s="131">
        <v>9.6</v>
      </c>
      <c r="D20" s="132">
        <v>9.6</v>
      </c>
      <c r="E20" s="133">
        <v>446.7530000000001</v>
      </c>
      <c r="F20" s="97">
        <v>0.2</v>
      </c>
      <c r="G20" s="133">
        <v>129.011</v>
      </c>
      <c r="H20" s="37">
        <v>59.241999999999997</v>
      </c>
      <c r="I20" s="97">
        <v>2.4239999999999999</v>
      </c>
      <c r="J20" s="107">
        <v>387</v>
      </c>
      <c r="K20" s="108">
        <v>0</v>
      </c>
      <c r="L20" s="107">
        <v>32925</v>
      </c>
      <c r="M20" s="108">
        <v>0</v>
      </c>
      <c r="N20" s="107">
        <v>720</v>
      </c>
      <c r="O20" s="108">
        <v>6955</v>
      </c>
      <c r="P20" s="166"/>
    </row>
    <row r="21" spans="1:16" ht="20.45" customHeight="1">
      <c r="A21" s="51" t="s">
        <v>29</v>
      </c>
      <c r="B21" s="58">
        <v>4300</v>
      </c>
      <c r="C21" s="114">
        <v>11</v>
      </c>
      <c r="D21" s="115">
        <v>11</v>
      </c>
      <c r="E21" s="93">
        <v>927.70910000000003</v>
      </c>
      <c r="F21" s="98">
        <v>0.23600000000000002</v>
      </c>
      <c r="G21" s="93">
        <v>165.18719999999999</v>
      </c>
      <c r="H21" s="38">
        <v>48.331399999999995</v>
      </c>
      <c r="I21" s="98">
        <v>5.2844999999999986</v>
      </c>
      <c r="J21" s="103">
        <v>483</v>
      </c>
      <c r="K21" s="104">
        <v>0</v>
      </c>
      <c r="L21" s="103">
        <v>40475</v>
      </c>
      <c r="M21" s="104">
        <v>0</v>
      </c>
      <c r="N21" s="103">
        <v>1062</v>
      </c>
      <c r="O21" s="104">
        <v>5752</v>
      </c>
      <c r="P21" s="166"/>
    </row>
    <row r="22" spans="1:16" ht="20.45" customHeight="1">
      <c r="A22" s="52" t="s">
        <v>30</v>
      </c>
      <c r="B22" s="57">
        <v>3466</v>
      </c>
      <c r="C22" s="116">
        <v>60.7</v>
      </c>
      <c r="D22" s="117">
        <v>60.7</v>
      </c>
      <c r="E22" s="95">
        <v>821.78700000000003</v>
      </c>
      <c r="F22" s="99">
        <v>2.4500000000000002</v>
      </c>
      <c r="G22" s="95">
        <v>252.85800000000003</v>
      </c>
      <c r="H22" s="39">
        <v>124.11</v>
      </c>
      <c r="I22" s="99">
        <v>9.7464999999999993</v>
      </c>
      <c r="J22" s="105">
        <v>748</v>
      </c>
      <c r="K22" s="106">
        <v>2</v>
      </c>
      <c r="L22" s="105">
        <v>109515</v>
      </c>
      <c r="M22" s="106">
        <v>1430</v>
      </c>
      <c r="N22" s="105">
        <v>5137</v>
      </c>
      <c r="O22" s="106">
        <v>8414</v>
      </c>
      <c r="P22" s="166"/>
    </row>
    <row r="23" spans="1:16" ht="20.45" customHeight="1">
      <c r="A23" s="51" t="s">
        <v>31</v>
      </c>
      <c r="B23" s="58">
        <v>8166</v>
      </c>
      <c r="C23" s="114">
        <v>94.3</v>
      </c>
      <c r="D23" s="115">
        <v>93.9</v>
      </c>
      <c r="E23" s="93">
        <v>2131.9159999999983</v>
      </c>
      <c r="F23" s="98">
        <v>4.6150000000000002</v>
      </c>
      <c r="G23" s="93">
        <v>758.95105000000001</v>
      </c>
      <c r="H23" s="38">
        <v>170.95099999999996</v>
      </c>
      <c r="I23" s="98">
        <v>39.011000000000017</v>
      </c>
      <c r="J23" s="103">
        <v>1901</v>
      </c>
      <c r="K23" s="104">
        <v>4</v>
      </c>
      <c r="L23" s="103">
        <v>269750</v>
      </c>
      <c r="M23" s="104">
        <v>2650</v>
      </c>
      <c r="N23" s="103">
        <v>7961</v>
      </c>
      <c r="O23" s="104">
        <v>26847</v>
      </c>
      <c r="P23" s="166"/>
    </row>
    <row r="24" spans="1:16" ht="20.45" customHeight="1">
      <c r="A24" s="52" t="s">
        <v>32</v>
      </c>
      <c r="B24" s="57">
        <v>6692</v>
      </c>
      <c r="C24" s="116">
        <v>87.8</v>
      </c>
      <c r="D24" s="117">
        <v>87.8</v>
      </c>
      <c r="E24" s="95">
        <v>2176.4284000000002</v>
      </c>
      <c r="F24" s="99">
        <v>19.740000000000006</v>
      </c>
      <c r="G24" s="95">
        <v>936.15116999999987</v>
      </c>
      <c r="H24" s="39">
        <v>171.29389000000003</v>
      </c>
      <c r="I24" s="99">
        <v>71.984999999999999</v>
      </c>
      <c r="J24" s="105">
        <v>1699</v>
      </c>
      <c r="K24" s="106">
        <v>17</v>
      </c>
      <c r="L24" s="105">
        <v>218212</v>
      </c>
      <c r="M24" s="106">
        <v>14030</v>
      </c>
      <c r="N24" s="105">
        <v>7964</v>
      </c>
      <c r="O24" s="106">
        <v>26688</v>
      </c>
      <c r="P24" s="166"/>
    </row>
    <row r="25" spans="1:16" ht="20.45" customHeight="1">
      <c r="A25" s="51" t="s">
        <v>33</v>
      </c>
      <c r="B25" s="58">
        <v>9250</v>
      </c>
      <c r="C25" s="114">
        <v>39.299999999999997</v>
      </c>
      <c r="D25" s="115">
        <v>38</v>
      </c>
      <c r="E25" s="93">
        <v>1191.4813699999997</v>
      </c>
      <c r="F25" s="98">
        <v>1.2410000000000001</v>
      </c>
      <c r="G25" s="93">
        <v>517.3691</v>
      </c>
      <c r="H25" s="38">
        <v>132.98830000000001</v>
      </c>
      <c r="I25" s="98">
        <v>8.4959999999999969</v>
      </c>
      <c r="J25" s="103">
        <v>903</v>
      </c>
      <c r="K25" s="104">
        <v>1</v>
      </c>
      <c r="L25" s="103">
        <v>103170</v>
      </c>
      <c r="M25" s="104">
        <v>400</v>
      </c>
      <c r="N25" s="103">
        <v>3650</v>
      </c>
      <c r="O25" s="104">
        <v>16313</v>
      </c>
      <c r="P25" s="166"/>
    </row>
    <row r="26" spans="1:16" ht="20.45" customHeight="1">
      <c r="A26" s="52" t="s">
        <v>34</v>
      </c>
      <c r="B26" s="57">
        <v>3597</v>
      </c>
      <c r="C26" s="116">
        <v>35</v>
      </c>
      <c r="D26" s="117">
        <v>34.6</v>
      </c>
      <c r="E26" s="95">
        <v>788.35799999999995</v>
      </c>
      <c r="F26" s="99">
        <v>0</v>
      </c>
      <c r="G26" s="95">
        <v>345.3775</v>
      </c>
      <c r="H26" s="39">
        <v>45.744000000000007</v>
      </c>
      <c r="I26" s="99">
        <v>6.9460000000000006</v>
      </c>
      <c r="J26" s="105">
        <v>607</v>
      </c>
      <c r="K26" s="106">
        <v>0</v>
      </c>
      <c r="L26" s="105">
        <v>65395</v>
      </c>
      <c r="M26" s="106">
        <v>0</v>
      </c>
      <c r="N26" s="105">
        <v>7046</v>
      </c>
      <c r="O26" s="106">
        <v>6218</v>
      </c>
      <c r="P26" s="166"/>
    </row>
    <row r="27" spans="1:16" ht="20.45" customHeight="1">
      <c r="A27" s="51" t="s">
        <v>35</v>
      </c>
      <c r="B27" s="58">
        <v>2438</v>
      </c>
      <c r="C27" s="114">
        <v>25.8</v>
      </c>
      <c r="D27" s="115">
        <v>25.3</v>
      </c>
      <c r="E27" s="93">
        <v>746.11312999999996</v>
      </c>
      <c r="F27" s="98">
        <v>0.11899999999999999</v>
      </c>
      <c r="G27" s="93">
        <v>265.9907399999999</v>
      </c>
      <c r="H27" s="38">
        <v>71.62939999999999</v>
      </c>
      <c r="I27" s="98">
        <v>0.79100000000000004</v>
      </c>
      <c r="J27" s="103">
        <v>771</v>
      </c>
      <c r="K27" s="104">
        <v>0</v>
      </c>
      <c r="L27" s="103">
        <v>82950</v>
      </c>
      <c r="M27" s="104">
        <v>0</v>
      </c>
      <c r="N27" s="103">
        <v>5371</v>
      </c>
      <c r="O27" s="104">
        <v>6302</v>
      </c>
      <c r="P27" s="166"/>
    </row>
    <row r="28" spans="1:16" ht="20.45" customHeight="1">
      <c r="A28" s="52" t="s">
        <v>36</v>
      </c>
      <c r="B28" s="57">
        <v>5473</v>
      </c>
      <c r="C28" s="116">
        <v>37.9</v>
      </c>
      <c r="D28" s="117">
        <v>37.5</v>
      </c>
      <c r="E28" s="95">
        <v>998.62082999999996</v>
      </c>
      <c r="F28" s="99">
        <v>3.1229999999999998</v>
      </c>
      <c r="G28" s="95">
        <v>333.03935999999993</v>
      </c>
      <c r="H28" s="39">
        <v>84.418600000000012</v>
      </c>
      <c r="I28" s="99">
        <v>19.725000000000001</v>
      </c>
      <c r="J28" s="105">
        <v>734</v>
      </c>
      <c r="K28" s="106">
        <v>2</v>
      </c>
      <c r="L28" s="105">
        <v>86520</v>
      </c>
      <c r="M28" s="106">
        <v>1260</v>
      </c>
      <c r="N28" s="105">
        <v>5742</v>
      </c>
      <c r="O28" s="106">
        <v>9264</v>
      </c>
      <c r="P28" s="166"/>
    </row>
    <row r="29" spans="1:16" ht="20.45" customHeight="1">
      <c r="A29" s="51" t="s">
        <v>37</v>
      </c>
      <c r="B29" s="58">
        <v>4300</v>
      </c>
      <c r="C29" s="114">
        <v>58.9</v>
      </c>
      <c r="D29" s="119">
        <v>56.7</v>
      </c>
      <c r="E29" s="93">
        <v>932.79660000000001</v>
      </c>
      <c r="F29" s="98">
        <v>1.3966000000000001</v>
      </c>
      <c r="G29" s="93">
        <v>236.76399999999995</v>
      </c>
      <c r="H29" s="38">
        <v>99.799500000000009</v>
      </c>
      <c r="I29" s="98">
        <v>14.440999999999999</v>
      </c>
      <c r="J29" s="103">
        <v>919</v>
      </c>
      <c r="K29" s="104">
        <v>2</v>
      </c>
      <c r="L29" s="103">
        <v>121110</v>
      </c>
      <c r="M29" s="104">
        <v>1130</v>
      </c>
      <c r="N29" s="103">
        <v>3821</v>
      </c>
      <c r="O29" s="104">
        <v>8985</v>
      </c>
      <c r="P29" s="166"/>
    </row>
    <row r="30" spans="1:16" ht="20.45" customHeight="1">
      <c r="A30" s="52" t="s">
        <v>38</v>
      </c>
      <c r="B30" s="57">
        <v>6643</v>
      </c>
      <c r="C30" s="116">
        <v>33.6</v>
      </c>
      <c r="D30" s="117">
        <v>33.6</v>
      </c>
      <c r="E30" s="95">
        <v>1131.1644999999996</v>
      </c>
      <c r="F30" s="99">
        <v>5.6319999999999997</v>
      </c>
      <c r="G30" s="95">
        <v>541.88658000000009</v>
      </c>
      <c r="H30" s="39">
        <v>100.90439999999998</v>
      </c>
      <c r="I30" s="99">
        <v>50.485900000000001</v>
      </c>
      <c r="J30" s="105">
        <v>1229</v>
      </c>
      <c r="K30" s="106">
        <v>6</v>
      </c>
      <c r="L30" s="105">
        <v>141290</v>
      </c>
      <c r="M30" s="106">
        <v>3430</v>
      </c>
      <c r="N30" s="105">
        <v>4357</v>
      </c>
      <c r="O30" s="106">
        <v>16919</v>
      </c>
      <c r="P30" s="166"/>
    </row>
    <row r="31" spans="1:16" ht="20.45" customHeight="1" thickBot="1">
      <c r="A31" s="137" t="s">
        <v>39</v>
      </c>
      <c r="B31" s="138">
        <v>3256</v>
      </c>
      <c r="C31" s="139">
        <v>42</v>
      </c>
      <c r="D31" s="140">
        <v>42</v>
      </c>
      <c r="E31" s="141">
        <v>778.17097000000001</v>
      </c>
      <c r="F31" s="142">
        <v>0.15</v>
      </c>
      <c r="G31" s="141">
        <v>354.68558999999999</v>
      </c>
      <c r="H31" s="143">
        <v>63.317040000000006</v>
      </c>
      <c r="I31" s="142">
        <v>1.9300000000000002</v>
      </c>
      <c r="J31" s="144">
        <v>704</v>
      </c>
      <c r="K31" s="145">
        <v>0</v>
      </c>
      <c r="L31" s="144">
        <v>90280</v>
      </c>
      <c r="M31" s="145">
        <v>0</v>
      </c>
      <c r="N31" s="144">
        <v>2728</v>
      </c>
      <c r="O31" s="145">
        <v>8196</v>
      </c>
      <c r="P31" s="166"/>
    </row>
    <row r="32" spans="1:16" ht="24.95" customHeight="1" thickBot="1">
      <c r="A32" s="134" t="s">
        <v>40</v>
      </c>
      <c r="B32" s="135">
        <f t="shared" ref="B32:I32" si="2">SUM(B20:B31)</f>
        <v>59199</v>
      </c>
      <c r="C32" s="136">
        <f t="shared" si="2"/>
        <v>535.90000000000009</v>
      </c>
      <c r="D32" s="136">
        <f t="shared" si="2"/>
        <v>530.70000000000005</v>
      </c>
      <c r="E32" s="146">
        <f t="shared" si="2"/>
        <v>13071.298899999996</v>
      </c>
      <c r="F32" s="146">
        <f t="shared" si="2"/>
        <v>38.902600000000007</v>
      </c>
      <c r="G32" s="146">
        <f t="shared" si="2"/>
        <v>4837.2712899999997</v>
      </c>
      <c r="H32" s="146">
        <f t="shared" si="2"/>
        <v>1172.7295299999998</v>
      </c>
      <c r="I32" s="146">
        <f t="shared" si="2"/>
        <v>231.26590000000004</v>
      </c>
      <c r="J32" s="135">
        <f>SUM(J20:J31)</f>
        <v>11085</v>
      </c>
      <c r="K32" s="135">
        <f t="shared" ref="K32:O32" si="3">SUM(K20:K31)</f>
        <v>34</v>
      </c>
      <c r="L32" s="135">
        <f t="shared" si="3"/>
        <v>1361592</v>
      </c>
      <c r="M32" s="135">
        <f t="shared" si="3"/>
        <v>24330</v>
      </c>
      <c r="N32" s="135">
        <f t="shared" si="3"/>
        <v>55559</v>
      </c>
      <c r="O32" s="135">
        <f t="shared" si="3"/>
        <v>146853</v>
      </c>
      <c r="P32" s="166"/>
    </row>
    <row r="33" spans="1:16" ht="24.95" customHeight="1" thickBot="1">
      <c r="A33" s="147" t="s">
        <v>41</v>
      </c>
      <c r="B33" s="148">
        <f t="shared" ref="B33:I33" si="4">SUM(B19,B32)</f>
        <v>116794</v>
      </c>
      <c r="C33" s="148">
        <f t="shared" si="4"/>
        <v>1249</v>
      </c>
      <c r="D33" s="148">
        <f t="shared" si="4"/>
        <v>1234</v>
      </c>
      <c r="E33" s="149">
        <f t="shared" si="4"/>
        <v>26969.590429999993</v>
      </c>
      <c r="F33" s="149">
        <f t="shared" si="4"/>
        <v>151.55365</v>
      </c>
      <c r="G33" s="149">
        <f t="shared" si="4"/>
        <v>10879.635119999999</v>
      </c>
      <c r="H33" s="149">
        <f t="shared" si="4"/>
        <v>2789.1784799999996</v>
      </c>
      <c r="I33" s="149">
        <f t="shared" si="4"/>
        <v>650.99639999999999</v>
      </c>
      <c r="J33" s="148">
        <f>SUM(J19,J32)</f>
        <v>26356</v>
      </c>
      <c r="K33" s="148">
        <f t="shared" ref="K33:O33" si="5">SUM(K19,K32)</f>
        <v>144</v>
      </c>
      <c r="L33" s="148">
        <f t="shared" si="5"/>
        <v>3212677</v>
      </c>
      <c r="M33" s="148">
        <f t="shared" si="5"/>
        <v>105785</v>
      </c>
      <c r="N33" s="148">
        <f t="shared" si="5"/>
        <v>103740</v>
      </c>
      <c r="O33" s="148">
        <f t="shared" si="5"/>
        <v>337177</v>
      </c>
      <c r="P33" s="168"/>
    </row>
    <row r="34" spans="1:16">
      <c r="E34" s="53"/>
      <c r="N34" s="54"/>
    </row>
    <row r="35" spans="1:16"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  <row r="36" spans="1:16">
      <c r="J36" s="54"/>
      <c r="K36" s="54"/>
      <c r="L36" s="54"/>
      <c r="M36" s="54"/>
    </row>
    <row r="39" spans="1:16">
      <c r="F39" s="150"/>
      <c r="G39" s="150"/>
      <c r="H39" s="54"/>
      <c r="I39" s="54"/>
    </row>
    <row r="40" spans="1:16">
      <c r="F40" s="150"/>
      <c r="G40" s="150"/>
      <c r="H40" s="54"/>
      <c r="I40" s="54"/>
    </row>
  </sheetData>
  <mergeCells count="9">
    <mergeCell ref="P1:P33"/>
    <mergeCell ref="B2:B3"/>
    <mergeCell ref="A1:O1"/>
    <mergeCell ref="E2:F2"/>
    <mergeCell ref="G2:I2"/>
    <mergeCell ref="J2:K2"/>
    <mergeCell ref="L2:M2"/>
    <mergeCell ref="N2:O2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tabSelected="1" view="pageBreakPreview" topLeftCell="A4" zoomScale="70" zoomScaleNormal="60" zoomScaleSheetLayoutView="70" workbookViewId="0">
      <selection activeCell="B46" sqref="B46"/>
    </sheetView>
  </sheetViews>
  <sheetFormatPr defaultRowHeight="15"/>
  <cols>
    <col min="1" max="1" width="11.42578125" customWidth="1"/>
    <col min="2" max="2" width="7.140625" customWidth="1"/>
    <col min="3" max="3" width="6.42578125" customWidth="1"/>
    <col min="5" max="5" width="10.28515625" customWidth="1"/>
    <col min="6" max="6" width="6.85546875" customWidth="1"/>
    <col min="7" max="7" width="5.5703125" customWidth="1"/>
    <col min="8" max="8" width="7.5703125" customWidth="1"/>
    <col min="9" max="9" width="7.28515625" customWidth="1"/>
    <col min="10" max="10" width="6.42578125" customWidth="1"/>
    <col min="13" max="13" width="8.140625" customWidth="1"/>
    <col min="14" max="14" width="9.85546875" customWidth="1"/>
    <col min="15" max="15" width="7.7109375" customWidth="1"/>
    <col min="16" max="16" width="7.85546875" customWidth="1"/>
    <col min="17" max="17" width="6.28515625" customWidth="1"/>
    <col min="18" max="18" width="9.140625" customWidth="1"/>
    <col min="19" max="19" width="7.28515625" customWidth="1"/>
    <col min="20" max="20" width="9.5703125" customWidth="1"/>
    <col min="21" max="21" width="4.5703125" customWidth="1"/>
  </cols>
  <sheetData>
    <row r="1" spans="1:21" ht="27" customHeight="1" thickBot="1">
      <c r="A1" s="164"/>
      <c r="B1" s="203" t="s">
        <v>72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179" t="s">
        <v>68</v>
      </c>
    </row>
    <row r="2" spans="1:21" ht="23.25" thickBot="1">
      <c r="A2" s="180"/>
      <c r="B2" s="194" t="s">
        <v>42</v>
      </c>
      <c r="C2" s="195"/>
      <c r="D2" s="205" t="s">
        <v>43</v>
      </c>
      <c r="E2" s="200" t="s">
        <v>44</v>
      </c>
      <c r="F2" s="188" t="s">
        <v>45</v>
      </c>
      <c r="G2" s="189"/>
      <c r="H2" s="189"/>
      <c r="I2" s="189"/>
      <c r="J2" s="190"/>
      <c r="K2" s="188" t="s">
        <v>46</v>
      </c>
      <c r="L2" s="189"/>
      <c r="M2" s="190"/>
      <c r="N2" s="188" t="s">
        <v>69</v>
      </c>
      <c r="O2" s="189"/>
      <c r="P2" s="189"/>
      <c r="Q2" s="189"/>
      <c r="R2" s="189"/>
      <c r="S2" s="189"/>
      <c r="T2" s="190"/>
      <c r="U2" s="166"/>
    </row>
    <row r="3" spans="1:21" ht="32.25" customHeight="1" thickBot="1">
      <c r="A3" s="181"/>
      <c r="B3" s="196" t="s">
        <v>47</v>
      </c>
      <c r="C3" s="198" t="s">
        <v>48</v>
      </c>
      <c r="D3" s="205"/>
      <c r="E3" s="201"/>
      <c r="F3" s="213" t="s">
        <v>49</v>
      </c>
      <c r="G3" s="191" t="s">
        <v>50</v>
      </c>
      <c r="H3" s="182" t="s">
        <v>51</v>
      </c>
      <c r="I3" s="184" t="s">
        <v>52</v>
      </c>
      <c r="J3" s="186" t="s">
        <v>53</v>
      </c>
      <c r="K3" s="207" t="s">
        <v>54</v>
      </c>
      <c r="L3" s="208"/>
      <c r="M3" s="186" t="s">
        <v>55</v>
      </c>
      <c r="N3" s="191" t="s">
        <v>56</v>
      </c>
      <c r="O3" s="182" t="s">
        <v>57</v>
      </c>
      <c r="P3" s="182" t="s">
        <v>58</v>
      </c>
      <c r="Q3" s="182" t="s">
        <v>59</v>
      </c>
      <c r="R3" s="182" t="s">
        <v>60</v>
      </c>
      <c r="S3" s="184" t="s">
        <v>61</v>
      </c>
      <c r="T3" s="209" t="s">
        <v>53</v>
      </c>
      <c r="U3" s="166"/>
    </row>
    <row r="4" spans="1:21" ht="23.25" thickBot="1">
      <c r="A4" s="154" t="s">
        <v>73</v>
      </c>
      <c r="B4" s="197"/>
      <c r="C4" s="199"/>
      <c r="D4" s="206"/>
      <c r="E4" s="202"/>
      <c r="F4" s="214"/>
      <c r="G4" s="215"/>
      <c r="H4" s="216"/>
      <c r="I4" s="211"/>
      <c r="J4" s="212"/>
      <c r="K4" s="40" t="s">
        <v>62</v>
      </c>
      <c r="L4" s="41" t="s">
        <v>63</v>
      </c>
      <c r="M4" s="187"/>
      <c r="N4" s="192"/>
      <c r="O4" s="183"/>
      <c r="P4" s="183"/>
      <c r="Q4" s="183"/>
      <c r="R4" s="183"/>
      <c r="S4" s="185"/>
      <c r="T4" s="210"/>
      <c r="U4" s="166"/>
    </row>
    <row r="5" spans="1:21" ht="19.350000000000001" customHeight="1">
      <c r="A5" s="155" t="s">
        <v>14</v>
      </c>
      <c r="B5" s="15"/>
      <c r="C5" s="73">
        <v>1</v>
      </c>
      <c r="D5" s="15">
        <v>3</v>
      </c>
      <c r="E5" s="46">
        <v>83</v>
      </c>
      <c r="F5" s="15">
        <v>0</v>
      </c>
      <c r="G5" s="14">
        <v>3</v>
      </c>
      <c r="H5" s="14">
        <v>4</v>
      </c>
      <c r="I5" s="14">
        <v>10</v>
      </c>
      <c r="J5" s="46">
        <f>SUM(F5:I5)</f>
        <v>17</v>
      </c>
      <c r="K5" s="66">
        <v>18054</v>
      </c>
      <c r="L5" s="69">
        <v>17300</v>
      </c>
      <c r="M5" s="25">
        <v>569</v>
      </c>
      <c r="N5" s="60">
        <v>29817</v>
      </c>
      <c r="O5" s="61">
        <v>1055</v>
      </c>
      <c r="P5" s="16">
        <v>635</v>
      </c>
      <c r="Q5" s="16">
        <v>337</v>
      </c>
      <c r="R5" s="61">
        <v>3808</v>
      </c>
      <c r="S5" s="16">
        <v>284</v>
      </c>
      <c r="T5" s="81">
        <f>SUM(N5:S5)</f>
        <v>35936</v>
      </c>
      <c r="U5" s="166"/>
    </row>
    <row r="6" spans="1:21" ht="19.350000000000001" customHeight="1">
      <c r="A6" s="156" t="s">
        <v>15</v>
      </c>
      <c r="B6" s="5"/>
      <c r="C6" s="74"/>
      <c r="D6" s="5">
        <v>1</v>
      </c>
      <c r="E6" s="32">
        <v>52</v>
      </c>
      <c r="F6" s="5">
        <v>0</v>
      </c>
      <c r="G6" s="4">
        <v>2</v>
      </c>
      <c r="H6" s="4">
        <v>4</v>
      </c>
      <c r="I6" s="4">
        <v>3</v>
      </c>
      <c r="J6" s="32">
        <f t="shared" ref="J6:J19" si="0">SUM(F6:I6)</f>
        <v>9</v>
      </c>
      <c r="K6" s="67">
        <v>4293</v>
      </c>
      <c r="L6" s="70">
        <v>13870</v>
      </c>
      <c r="M6" s="26">
        <v>372</v>
      </c>
      <c r="N6" s="62">
        <v>16010</v>
      </c>
      <c r="O6" s="6">
        <v>521</v>
      </c>
      <c r="P6" s="6">
        <v>428</v>
      </c>
      <c r="Q6" s="6">
        <v>70</v>
      </c>
      <c r="R6" s="63">
        <v>1357</v>
      </c>
      <c r="S6" s="6">
        <v>149</v>
      </c>
      <c r="T6" s="82">
        <f t="shared" ref="T6:T19" si="1">SUM(N6:S6)</f>
        <v>18535</v>
      </c>
      <c r="U6" s="166"/>
    </row>
    <row r="7" spans="1:21" ht="19.350000000000001" customHeight="1">
      <c r="A7" s="157" t="s">
        <v>16</v>
      </c>
      <c r="B7" s="8"/>
      <c r="C7" s="75"/>
      <c r="D7" s="8">
        <v>1</v>
      </c>
      <c r="E7" s="29">
        <v>51</v>
      </c>
      <c r="F7" s="8">
        <v>1</v>
      </c>
      <c r="G7" s="7">
        <v>0</v>
      </c>
      <c r="H7" s="7">
        <v>4</v>
      </c>
      <c r="I7" s="7">
        <v>4</v>
      </c>
      <c r="J7" s="29">
        <f t="shared" si="0"/>
        <v>9</v>
      </c>
      <c r="K7" s="68">
        <v>6189</v>
      </c>
      <c r="L7" s="71">
        <v>15525</v>
      </c>
      <c r="M7" s="29">
        <v>490</v>
      </c>
      <c r="N7" s="64">
        <v>18765</v>
      </c>
      <c r="O7" s="9">
        <v>614</v>
      </c>
      <c r="P7" s="9">
        <v>483</v>
      </c>
      <c r="Q7" s="9">
        <v>108</v>
      </c>
      <c r="R7" s="65">
        <v>2074</v>
      </c>
      <c r="S7" s="9">
        <v>160</v>
      </c>
      <c r="T7" s="83">
        <f t="shared" si="1"/>
        <v>22204</v>
      </c>
      <c r="U7" s="166"/>
    </row>
    <row r="8" spans="1:21" ht="19.350000000000001" customHeight="1">
      <c r="A8" s="158" t="s">
        <v>17</v>
      </c>
      <c r="B8" s="5"/>
      <c r="C8" s="74"/>
      <c r="D8" s="5">
        <v>1</v>
      </c>
      <c r="E8" s="26">
        <v>110</v>
      </c>
      <c r="F8" s="5">
        <v>2</v>
      </c>
      <c r="G8" s="4">
        <v>5</v>
      </c>
      <c r="H8" s="4">
        <v>9</v>
      </c>
      <c r="I8" s="4">
        <v>7</v>
      </c>
      <c r="J8" s="26">
        <f t="shared" si="0"/>
        <v>23</v>
      </c>
      <c r="K8" s="67">
        <v>19268</v>
      </c>
      <c r="L8" s="70">
        <v>13210</v>
      </c>
      <c r="M8" s="26">
        <v>896</v>
      </c>
      <c r="N8" s="62">
        <v>28070</v>
      </c>
      <c r="O8" s="6">
        <v>746</v>
      </c>
      <c r="P8" s="6">
        <v>735</v>
      </c>
      <c r="Q8" s="6">
        <v>410</v>
      </c>
      <c r="R8" s="63">
        <v>3181</v>
      </c>
      <c r="S8" s="6">
        <v>232</v>
      </c>
      <c r="T8" s="82">
        <f t="shared" si="1"/>
        <v>33374</v>
      </c>
      <c r="U8" s="166"/>
    </row>
    <row r="9" spans="1:21" ht="18.75" customHeight="1">
      <c r="A9" s="157" t="s">
        <v>18</v>
      </c>
      <c r="B9" s="8"/>
      <c r="C9" s="75">
        <v>1</v>
      </c>
      <c r="D9" s="8">
        <v>2</v>
      </c>
      <c r="E9" s="29">
        <v>26</v>
      </c>
      <c r="F9" s="8">
        <v>1</v>
      </c>
      <c r="G9" s="7">
        <v>1</v>
      </c>
      <c r="H9" s="7">
        <v>3</v>
      </c>
      <c r="I9" s="7">
        <v>6</v>
      </c>
      <c r="J9" s="29">
        <f t="shared" si="0"/>
        <v>11</v>
      </c>
      <c r="K9" s="68">
        <v>9338</v>
      </c>
      <c r="L9" s="71">
        <v>13578</v>
      </c>
      <c r="M9" s="29">
        <v>417</v>
      </c>
      <c r="N9" s="64">
        <v>19520</v>
      </c>
      <c r="O9" s="9">
        <v>545</v>
      </c>
      <c r="P9" s="9">
        <v>603</v>
      </c>
      <c r="Q9" s="9">
        <v>106</v>
      </c>
      <c r="R9" s="65">
        <v>2423</v>
      </c>
      <c r="S9" s="9">
        <v>139</v>
      </c>
      <c r="T9" s="83">
        <f t="shared" si="1"/>
        <v>23336</v>
      </c>
      <c r="U9" s="166"/>
    </row>
    <row r="10" spans="1:21" ht="19.350000000000001" customHeight="1">
      <c r="A10" s="158" t="s">
        <v>19</v>
      </c>
      <c r="B10" s="5"/>
      <c r="C10" s="74"/>
      <c r="D10" s="5">
        <v>2</v>
      </c>
      <c r="E10" s="26">
        <v>62</v>
      </c>
      <c r="F10" s="5">
        <v>0</v>
      </c>
      <c r="G10" s="4">
        <v>0</v>
      </c>
      <c r="H10" s="4">
        <v>4</v>
      </c>
      <c r="I10" s="4">
        <v>2</v>
      </c>
      <c r="J10" s="26">
        <f t="shared" si="0"/>
        <v>6</v>
      </c>
      <c r="K10" s="67">
        <v>3391</v>
      </c>
      <c r="L10" s="70">
        <v>11886</v>
      </c>
      <c r="M10" s="26">
        <v>287</v>
      </c>
      <c r="N10" s="62">
        <v>14017</v>
      </c>
      <c r="O10" s="6">
        <v>453</v>
      </c>
      <c r="P10" s="6">
        <v>347</v>
      </c>
      <c r="Q10" s="6">
        <v>38</v>
      </c>
      <c r="R10" s="6">
        <v>627</v>
      </c>
      <c r="S10" s="6">
        <v>85</v>
      </c>
      <c r="T10" s="82">
        <f t="shared" si="1"/>
        <v>15567</v>
      </c>
      <c r="U10" s="166"/>
    </row>
    <row r="11" spans="1:21" ht="19.350000000000001" customHeight="1">
      <c r="A11" s="157" t="s">
        <v>67</v>
      </c>
      <c r="B11" s="8"/>
      <c r="C11" s="75"/>
      <c r="D11" s="8">
        <v>1</v>
      </c>
      <c r="E11" s="29">
        <v>54</v>
      </c>
      <c r="F11" s="55">
        <v>0</v>
      </c>
      <c r="G11" s="56">
        <v>0</v>
      </c>
      <c r="H11" s="56">
        <v>6</v>
      </c>
      <c r="I11" s="56">
        <v>3</v>
      </c>
      <c r="J11" s="29">
        <f t="shared" si="0"/>
        <v>9</v>
      </c>
      <c r="K11" s="68">
        <v>19492</v>
      </c>
      <c r="L11" s="71">
        <v>11762</v>
      </c>
      <c r="M11" s="29">
        <v>297</v>
      </c>
      <c r="N11" s="64">
        <v>26249</v>
      </c>
      <c r="O11" s="9">
        <v>1019</v>
      </c>
      <c r="P11" s="9">
        <v>249</v>
      </c>
      <c r="Q11" s="9">
        <v>85</v>
      </c>
      <c r="R11" s="9">
        <v>3631</v>
      </c>
      <c r="S11" s="9">
        <v>310</v>
      </c>
      <c r="T11" s="83">
        <f t="shared" si="1"/>
        <v>31543</v>
      </c>
      <c r="U11" s="166"/>
    </row>
    <row r="12" spans="1:21" ht="19.350000000000001" customHeight="1">
      <c r="A12" s="158" t="s">
        <v>20</v>
      </c>
      <c r="B12" s="5"/>
      <c r="C12" s="74">
        <v>3</v>
      </c>
      <c r="D12" s="5">
        <v>4</v>
      </c>
      <c r="E12" s="26">
        <v>154</v>
      </c>
      <c r="F12" s="5">
        <v>0</v>
      </c>
      <c r="G12" s="4">
        <v>2</v>
      </c>
      <c r="H12" s="4">
        <v>7</v>
      </c>
      <c r="I12" s="4">
        <v>7</v>
      </c>
      <c r="J12" s="26">
        <f t="shared" si="0"/>
        <v>16</v>
      </c>
      <c r="K12" s="67">
        <v>1550</v>
      </c>
      <c r="L12" s="70">
        <v>13829</v>
      </c>
      <c r="M12" s="26">
        <v>287</v>
      </c>
      <c r="N12" s="62">
        <v>13561</v>
      </c>
      <c r="O12" s="63">
        <v>535</v>
      </c>
      <c r="P12" s="6">
        <v>457</v>
      </c>
      <c r="Q12" s="6">
        <v>59</v>
      </c>
      <c r="R12" s="63">
        <v>963</v>
      </c>
      <c r="S12" s="6">
        <v>101</v>
      </c>
      <c r="T12" s="82">
        <f t="shared" si="1"/>
        <v>15676</v>
      </c>
      <c r="U12" s="166"/>
    </row>
    <row r="13" spans="1:21" ht="18.75" customHeight="1">
      <c r="A13" s="157" t="s">
        <v>21</v>
      </c>
      <c r="B13" s="8"/>
      <c r="C13" s="75">
        <v>3</v>
      </c>
      <c r="D13" s="8">
        <v>3</v>
      </c>
      <c r="E13" s="29">
        <v>170</v>
      </c>
      <c r="F13" s="55">
        <v>1</v>
      </c>
      <c r="G13" s="56">
        <v>9</v>
      </c>
      <c r="H13" s="56">
        <v>11</v>
      </c>
      <c r="I13" s="56">
        <v>20</v>
      </c>
      <c r="J13" s="29">
        <f t="shared" si="0"/>
        <v>41</v>
      </c>
      <c r="K13" s="68">
        <v>114021</v>
      </c>
      <c r="L13" s="71">
        <v>29630</v>
      </c>
      <c r="M13" s="72">
        <v>1227</v>
      </c>
      <c r="N13" s="64">
        <v>119850</v>
      </c>
      <c r="O13" s="65">
        <v>4094</v>
      </c>
      <c r="P13" s="65">
        <v>1334</v>
      </c>
      <c r="Q13" s="65">
        <v>1207</v>
      </c>
      <c r="R13" s="65">
        <v>18828</v>
      </c>
      <c r="S13" s="9">
        <v>638</v>
      </c>
      <c r="T13" s="83">
        <f t="shared" si="1"/>
        <v>145951</v>
      </c>
      <c r="U13" s="166"/>
    </row>
    <row r="14" spans="1:21" ht="19.350000000000001" customHeight="1">
      <c r="A14" s="158" t="s">
        <v>22</v>
      </c>
      <c r="B14" s="5"/>
      <c r="C14" s="74">
        <v>1</v>
      </c>
      <c r="D14" s="5">
        <v>2</v>
      </c>
      <c r="E14" s="26">
        <v>140</v>
      </c>
      <c r="F14" s="5">
        <v>1</v>
      </c>
      <c r="G14" s="4">
        <v>1</v>
      </c>
      <c r="H14" s="4">
        <v>5</v>
      </c>
      <c r="I14" s="4">
        <v>3</v>
      </c>
      <c r="J14" s="26">
        <f t="shared" si="0"/>
        <v>10</v>
      </c>
      <c r="K14" s="67">
        <v>4149</v>
      </c>
      <c r="L14" s="70">
        <v>17184</v>
      </c>
      <c r="M14" s="26">
        <v>365</v>
      </c>
      <c r="N14" s="62">
        <v>19384</v>
      </c>
      <c r="O14" s="6">
        <v>779</v>
      </c>
      <c r="P14" s="6">
        <v>385</v>
      </c>
      <c r="Q14" s="6">
        <v>88</v>
      </c>
      <c r="R14" s="6">
        <v>885</v>
      </c>
      <c r="S14" s="6">
        <v>180</v>
      </c>
      <c r="T14" s="82">
        <f t="shared" si="1"/>
        <v>21701</v>
      </c>
      <c r="U14" s="166"/>
    </row>
    <row r="15" spans="1:21" ht="19.350000000000001" customHeight="1">
      <c r="A15" s="157" t="s">
        <v>23</v>
      </c>
      <c r="B15" s="8">
        <v>1</v>
      </c>
      <c r="C15" s="75">
        <v>2</v>
      </c>
      <c r="D15" s="8">
        <v>3</v>
      </c>
      <c r="E15" s="29">
        <v>208</v>
      </c>
      <c r="F15" s="8">
        <v>2</v>
      </c>
      <c r="G15" s="7">
        <v>2</v>
      </c>
      <c r="H15" s="7">
        <v>9</v>
      </c>
      <c r="I15" s="7">
        <v>11</v>
      </c>
      <c r="J15" s="29">
        <f t="shared" si="0"/>
        <v>24</v>
      </c>
      <c r="K15" s="68">
        <v>41861</v>
      </c>
      <c r="L15" s="71">
        <v>33798</v>
      </c>
      <c r="M15" s="72">
        <v>1146</v>
      </c>
      <c r="N15" s="64">
        <v>65852</v>
      </c>
      <c r="O15" s="65">
        <v>2372</v>
      </c>
      <c r="P15" s="9">
        <v>958</v>
      </c>
      <c r="Q15" s="9">
        <v>288</v>
      </c>
      <c r="R15" s="65">
        <v>7350</v>
      </c>
      <c r="S15" s="9">
        <v>529</v>
      </c>
      <c r="T15" s="83">
        <f t="shared" si="1"/>
        <v>77349</v>
      </c>
      <c r="U15" s="166"/>
    </row>
    <row r="16" spans="1:21" ht="19.350000000000001" customHeight="1">
      <c r="A16" s="158" t="s">
        <v>24</v>
      </c>
      <c r="B16" s="5">
        <v>1</v>
      </c>
      <c r="C16" s="74"/>
      <c r="D16" s="5">
        <v>2</v>
      </c>
      <c r="E16" s="26">
        <v>59</v>
      </c>
      <c r="F16" s="5">
        <v>1</v>
      </c>
      <c r="G16" s="4">
        <v>4</v>
      </c>
      <c r="H16" s="4">
        <v>10</v>
      </c>
      <c r="I16" s="4">
        <v>13</v>
      </c>
      <c r="J16" s="26">
        <f t="shared" si="0"/>
        <v>28</v>
      </c>
      <c r="K16" s="67">
        <v>49751</v>
      </c>
      <c r="L16" s="70">
        <v>26789</v>
      </c>
      <c r="M16" s="26">
        <v>518</v>
      </c>
      <c r="N16" s="62">
        <v>64583</v>
      </c>
      <c r="O16" s="63">
        <v>1900</v>
      </c>
      <c r="P16" s="6">
        <v>617</v>
      </c>
      <c r="Q16" s="6">
        <v>486</v>
      </c>
      <c r="R16" s="63">
        <v>9609</v>
      </c>
      <c r="S16" s="6">
        <v>389</v>
      </c>
      <c r="T16" s="82">
        <f t="shared" si="1"/>
        <v>77584</v>
      </c>
      <c r="U16" s="166"/>
    </row>
    <row r="17" spans="1:21" ht="19.350000000000001" customHeight="1">
      <c r="A17" s="157" t="s">
        <v>25</v>
      </c>
      <c r="B17" s="8"/>
      <c r="C17" s="75">
        <v>2</v>
      </c>
      <c r="D17" s="8">
        <v>2</v>
      </c>
      <c r="E17" s="29">
        <v>93</v>
      </c>
      <c r="F17" s="8">
        <v>0</v>
      </c>
      <c r="G17" s="7">
        <v>1</v>
      </c>
      <c r="H17" s="7">
        <v>6</v>
      </c>
      <c r="I17" s="7">
        <v>3</v>
      </c>
      <c r="J17" s="29">
        <f t="shared" si="0"/>
        <v>10</v>
      </c>
      <c r="K17" s="68">
        <v>4534</v>
      </c>
      <c r="L17" s="71">
        <v>9777</v>
      </c>
      <c r="M17" s="29">
        <v>89</v>
      </c>
      <c r="N17" s="64">
        <v>12716</v>
      </c>
      <c r="O17" s="9">
        <v>544</v>
      </c>
      <c r="P17" s="9">
        <v>183</v>
      </c>
      <c r="Q17" s="9">
        <v>48</v>
      </c>
      <c r="R17" s="9">
        <v>895</v>
      </c>
      <c r="S17" s="9">
        <v>163</v>
      </c>
      <c r="T17" s="83">
        <f t="shared" si="1"/>
        <v>14549</v>
      </c>
      <c r="U17" s="166"/>
    </row>
    <row r="18" spans="1:21" ht="19.350000000000001" customHeight="1">
      <c r="A18" s="158" t="s">
        <v>64</v>
      </c>
      <c r="B18" s="5"/>
      <c r="C18" s="74">
        <v>1</v>
      </c>
      <c r="D18" s="5">
        <v>2</v>
      </c>
      <c r="E18" s="26">
        <v>72</v>
      </c>
      <c r="F18" s="5">
        <v>0</v>
      </c>
      <c r="G18" s="4">
        <v>0</v>
      </c>
      <c r="H18" s="4">
        <v>6</v>
      </c>
      <c r="I18" s="4">
        <v>11</v>
      </c>
      <c r="J18" s="26">
        <f t="shared" si="0"/>
        <v>17</v>
      </c>
      <c r="K18" s="67">
        <v>40821</v>
      </c>
      <c r="L18" s="70">
        <v>8905</v>
      </c>
      <c r="M18" s="26">
        <v>526</v>
      </c>
      <c r="N18" s="62">
        <v>43753</v>
      </c>
      <c r="O18" s="63">
        <v>2137</v>
      </c>
      <c r="P18" s="6">
        <v>576</v>
      </c>
      <c r="Q18" s="6">
        <v>113</v>
      </c>
      <c r="R18" s="63">
        <v>2825</v>
      </c>
      <c r="S18" s="6">
        <v>878</v>
      </c>
      <c r="T18" s="82">
        <f t="shared" si="1"/>
        <v>50282</v>
      </c>
      <c r="U18" s="166"/>
    </row>
    <row r="19" spans="1:21" ht="19.350000000000001" customHeight="1" thickBot="1">
      <c r="A19" s="157" t="s">
        <v>26</v>
      </c>
      <c r="B19" s="8">
        <v>2</v>
      </c>
      <c r="C19" s="76">
        <v>2</v>
      </c>
      <c r="D19" s="8">
        <v>6</v>
      </c>
      <c r="E19" s="29">
        <v>296</v>
      </c>
      <c r="F19" s="8">
        <v>5</v>
      </c>
      <c r="G19" s="7">
        <v>4</v>
      </c>
      <c r="H19" s="7">
        <v>11</v>
      </c>
      <c r="I19" s="7">
        <v>22</v>
      </c>
      <c r="J19" s="29">
        <f t="shared" si="0"/>
        <v>42</v>
      </c>
      <c r="K19" s="68">
        <v>124145</v>
      </c>
      <c r="L19" s="71">
        <v>53647</v>
      </c>
      <c r="M19" s="72">
        <v>2331</v>
      </c>
      <c r="N19" s="64">
        <v>151138</v>
      </c>
      <c r="O19" s="65">
        <v>4943</v>
      </c>
      <c r="P19" s="65">
        <v>1970</v>
      </c>
      <c r="Q19" s="65">
        <v>1272</v>
      </c>
      <c r="R19" s="65">
        <v>19942</v>
      </c>
      <c r="S19" s="9">
        <v>1007</v>
      </c>
      <c r="T19" s="83">
        <f t="shared" si="1"/>
        <v>180272</v>
      </c>
      <c r="U19" s="166"/>
    </row>
    <row r="20" spans="1:21" ht="38.1" customHeight="1" thickTop="1" thickBot="1">
      <c r="A20" s="159" t="s">
        <v>65</v>
      </c>
      <c r="B20" s="43">
        <f t="shared" ref="B20:I20" si="2">SUM(B5:B19)</f>
        <v>4</v>
      </c>
      <c r="C20" s="79">
        <f t="shared" si="2"/>
        <v>16</v>
      </c>
      <c r="D20" s="77">
        <f t="shared" si="2"/>
        <v>35</v>
      </c>
      <c r="E20" s="78">
        <f t="shared" si="2"/>
        <v>1630</v>
      </c>
      <c r="F20" s="45">
        <f t="shared" si="2"/>
        <v>14</v>
      </c>
      <c r="G20" s="45">
        <f t="shared" si="2"/>
        <v>34</v>
      </c>
      <c r="H20" s="45">
        <f t="shared" si="2"/>
        <v>99</v>
      </c>
      <c r="I20" s="45">
        <f t="shared" si="2"/>
        <v>125</v>
      </c>
      <c r="J20" s="78">
        <f>SUM(J5:J19)</f>
        <v>272</v>
      </c>
      <c r="K20" s="45">
        <f t="shared" ref="K20:T20" si="3">SUM(K5:K19)</f>
        <v>460857</v>
      </c>
      <c r="L20" s="45">
        <f t="shared" si="3"/>
        <v>290690</v>
      </c>
      <c r="M20" s="45">
        <f t="shared" si="3"/>
        <v>9817</v>
      </c>
      <c r="N20" s="45">
        <f t="shared" si="3"/>
        <v>643285</v>
      </c>
      <c r="O20" s="45">
        <f t="shared" si="3"/>
        <v>22257</v>
      </c>
      <c r="P20" s="45">
        <f t="shared" si="3"/>
        <v>9960</v>
      </c>
      <c r="Q20" s="45">
        <f t="shared" si="3"/>
        <v>4715</v>
      </c>
      <c r="R20" s="45">
        <f t="shared" si="3"/>
        <v>78398</v>
      </c>
      <c r="S20" s="45">
        <f t="shared" si="3"/>
        <v>5244</v>
      </c>
      <c r="T20" s="45">
        <f t="shared" si="3"/>
        <v>763859</v>
      </c>
      <c r="U20" s="166"/>
    </row>
    <row r="21" spans="1:21" ht="19.350000000000001" customHeight="1">
      <c r="A21" s="157" t="s">
        <v>28</v>
      </c>
      <c r="B21" s="8"/>
      <c r="C21" s="35"/>
      <c r="D21" s="8">
        <v>1</v>
      </c>
      <c r="E21" s="29">
        <v>64</v>
      </c>
      <c r="F21" s="8">
        <v>1</v>
      </c>
      <c r="G21" s="7">
        <v>1</v>
      </c>
      <c r="H21" s="7">
        <v>3</v>
      </c>
      <c r="I21" s="7">
        <v>3</v>
      </c>
      <c r="J21" s="29">
        <f>SUM(F21:I21)</f>
        <v>8</v>
      </c>
      <c r="K21" s="8">
        <v>3969</v>
      </c>
      <c r="L21" s="7">
        <v>15007</v>
      </c>
      <c r="M21" s="29">
        <v>101</v>
      </c>
      <c r="N21" s="23">
        <v>16683</v>
      </c>
      <c r="O21" s="9">
        <v>565</v>
      </c>
      <c r="P21" s="9">
        <v>434</v>
      </c>
      <c r="Q21" s="9">
        <v>48</v>
      </c>
      <c r="R21" s="9">
        <v>1247</v>
      </c>
      <c r="S21" s="9">
        <v>100</v>
      </c>
      <c r="T21" s="9">
        <f>SUM(N21:S21)</f>
        <v>19077</v>
      </c>
      <c r="U21" s="166"/>
    </row>
    <row r="22" spans="1:21" ht="19.350000000000001" customHeight="1">
      <c r="A22" s="158" t="s">
        <v>29</v>
      </c>
      <c r="B22" s="5"/>
      <c r="C22" s="32">
        <v>2</v>
      </c>
      <c r="D22" s="5">
        <v>2</v>
      </c>
      <c r="E22" s="26">
        <v>47</v>
      </c>
      <c r="F22" s="5">
        <v>1</v>
      </c>
      <c r="G22" s="4">
        <v>0</v>
      </c>
      <c r="H22" s="4">
        <v>3</v>
      </c>
      <c r="I22" s="4">
        <v>6</v>
      </c>
      <c r="J22" s="26">
        <f t="shared" ref="J22:J32" si="4">SUM(F22:I22)</f>
        <v>10</v>
      </c>
      <c r="K22" s="5">
        <v>8278</v>
      </c>
      <c r="L22" s="4">
        <v>6761</v>
      </c>
      <c r="M22" s="26">
        <v>360</v>
      </c>
      <c r="N22" s="20">
        <v>12892</v>
      </c>
      <c r="O22" s="6">
        <v>549</v>
      </c>
      <c r="P22" s="6">
        <v>321</v>
      </c>
      <c r="Q22" s="6">
        <v>110</v>
      </c>
      <c r="R22" s="6">
        <v>1409</v>
      </c>
      <c r="S22" s="6">
        <v>118</v>
      </c>
      <c r="T22" s="6">
        <f t="shared" ref="T22:T32" si="5">SUM(N22:S22)</f>
        <v>15399</v>
      </c>
      <c r="U22" s="166"/>
    </row>
    <row r="23" spans="1:21" ht="19.350000000000001" customHeight="1">
      <c r="A23" s="157" t="s">
        <v>30</v>
      </c>
      <c r="B23" s="18"/>
      <c r="C23" s="34">
        <v>1</v>
      </c>
      <c r="D23" s="18">
        <v>3</v>
      </c>
      <c r="E23" s="28">
        <v>39</v>
      </c>
      <c r="F23" s="18">
        <v>2</v>
      </c>
      <c r="G23" s="17">
        <v>5</v>
      </c>
      <c r="H23" s="17">
        <v>5</v>
      </c>
      <c r="I23" s="17">
        <v>4</v>
      </c>
      <c r="J23" s="28">
        <f t="shared" si="4"/>
        <v>16</v>
      </c>
      <c r="K23" s="18">
        <v>27523</v>
      </c>
      <c r="L23" s="17">
        <v>10383</v>
      </c>
      <c r="M23" s="28">
        <v>621</v>
      </c>
      <c r="N23" s="22">
        <v>32680</v>
      </c>
      <c r="O23" s="19">
        <v>974</v>
      </c>
      <c r="P23" s="19">
        <v>572</v>
      </c>
      <c r="Q23" s="19">
        <v>163</v>
      </c>
      <c r="R23" s="19">
        <v>3918</v>
      </c>
      <c r="S23" s="19">
        <v>220</v>
      </c>
      <c r="T23" s="19">
        <f t="shared" si="5"/>
        <v>38527</v>
      </c>
      <c r="U23" s="166"/>
    </row>
    <row r="24" spans="1:21" ht="19.350000000000001" customHeight="1">
      <c r="A24" s="158" t="s">
        <v>31</v>
      </c>
      <c r="B24" s="5">
        <v>2</v>
      </c>
      <c r="C24" s="32">
        <v>1</v>
      </c>
      <c r="D24" s="5">
        <v>6</v>
      </c>
      <c r="E24" s="26">
        <v>234</v>
      </c>
      <c r="F24" s="5">
        <v>1</v>
      </c>
      <c r="G24" s="4">
        <v>2</v>
      </c>
      <c r="H24" s="4">
        <v>15</v>
      </c>
      <c r="I24" s="4">
        <v>13</v>
      </c>
      <c r="J24" s="26">
        <f t="shared" si="4"/>
        <v>31</v>
      </c>
      <c r="K24" s="5">
        <v>45605</v>
      </c>
      <c r="L24" s="4">
        <v>37061</v>
      </c>
      <c r="M24" s="26">
        <v>1210</v>
      </c>
      <c r="N24" s="20">
        <v>71431</v>
      </c>
      <c r="O24" s="6">
        <v>2065</v>
      </c>
      <c r="P24" s="6">
        <v>1188</v>
      </c>
      <c r="Q24" s="6">
        <v>182</v>
      </c>
      <c r="R24" s="6">
        <v>8478</v>
      </c>
      <c r="S24" s="6">
        <v>533</v>
      </c>
      <c r="T24" s="6">
        <f t="shared" si="5"/>
        <v>83877</v>
      </c>
      <c r="U24" s="166"/>
    </row>
    <row r="25" spans="1:21" ht="19.350000000000001" customHeight="1">
      <c r="A25" s="157" t="s">
        <v>32</v>
      </c>
      <c r="B25" s="2">
        <v>2</v>
      </c>
      <c r="C25" s="33">
        <v>1</v>
      </c>
      <c r="D25" s="2">
        <v>4</v>
      </c>
      <c r="E25" s="27">
        <v>168</v>
      </c>
      <c r="F25" s="2">
        <v>4</v>
      </c>
      <c r="G25" s="1">
        <v>4</v>
      </c>
      <c r="H25" s="1">
        <v>14</v>
      </c>
      <c r="I25" s="1">
        <v>21</v>
      </c>
      <c r="J25" s="27">
        <f t="shared" si="4"/>
        <v>43</v>
      </c>
      <c r="K25" s="2">
        <v>65773</v>
      </c>
      <c r="L25" s="1">
        <v>35376</v>
      </c>
      <c r="M25" s="27">
        <v>1052</v>
      </c>
      <c r="N25" s="21">
        <v>85192</v>
      </c>
      <c r="O25" s="3">
        <v>2678</v>
      </c>
      <c r="P25" s="3">
        <v>1055</v>
      </c>
      <c r="Q25" s="3">
        <v>498</v>
      </c>
      <c r="R25" s="3">
        <v>12768</v>
      </c>
      <c r="S25" s="3">
        <v>597</v>
      </c>
      <c r="T25" s="3">
        <f t="shared" si="5"/>
        <v>102788</v>
      </c>
      <c r="U25" s="166"/>
    </row>
    <row r="26" spans="1:21" ht="19.350000000000001" customHeight="1">
      <c r="A26" s="158" t="s">
        <v>33</v>
      </c>
      <c r="B26" s="5">
        <v>1</v>
      </c>
      <c r="C26" s="32">
        <v>2</v>
      </c>
      <c r="D26" s="5">
        <v>5</v>
      </c>
      <c r="E26" s="26">
        <v>85</v>
      </c>
      <c r="F26" s="5">
        <v>1</v>
      </c>
      <c r="G26" s="4">
        <v>0</v>
      </c>
      <c r="H26" s="4">
        <v>13</v>
      </c>
      <c r="I26" s="4">
        <v>7</v>
      </c>
      <c r="J26" s="26">
        <f t="shared" si="4"/>
        <v>21</v>
      </c>
      <c r="K26" s="5">
        <v>25699</v>
      </c>
      <c r="L26" s="4">
        <v>19886</v>
      </c>
      <c r="M26" s="26">
        <v>728</v>
      </c>
      <c r="N26" s="20">
        <v>40367</v>
      </c>
      <c r="O26" s="6">
        <v>1220</v>
      </c>
      <c r="P26" s="6">
        <v>543</v>
      </c>
      <c r="Q26" s="6">
        <v>262</v>
      </c>
      <c r="R26" s="6">
        <v>3610</v>
      </c>
      <c r="S26" s="6">
        <v>314</v>
      </c>
      <c r="T26" s="6">
        <f t="shared" si="5"/>
        <v>46316</v>
      </c>
      <c r="U26" s="166"/>
    </row>
    <row r="27" spans="1:21" ht="18.75" customHeight="1">
      <c r="A27" s="157" t="s">
        <v>34</v>
      </c>
      <c r="B27" s="2"/>
      <c r="C27" s="33">
        <v>1</v>
      </c>
      <c r="D27" s="2">
        <v>2</v>
      </c>
      <c r="E27" s="27">
        <v>57</v>
      </c>
      <c r="F27" s="2">
        <v>1</v>
      </c>
      <c r="G27" s="1">
        <v>0</v>
      </c>
      <c r="H27" s="1">
        <v>8</v>
      </c>
      <c r="I27" s="1">
        <v>3</v>
      </c>
      <c r="J27" s="27">
        <f t="shared" si="4"/>
        <v>12</v>
      </c>
      <c r="K27" s="2">
        <v>5362</v>
      </c>
      <c r="L27" s="1">
        <v>16606</v>
      </c>
      <c r="M27" s="27">
        <v>567</v>
      </c>
      <c r="N27" s="21">
        <v>19743</v>
      </c>
      <c r="O27" s="3">
        <v>641</v>
      </c>
      <c r="P27" s="3">
        <v>525</v>
      </c>
      <c r="Q27" s="3">
        <v>65</v>
      </c>
      <c r="R27" s="3">
        <v>1418</v>
      </c>
      <c r="S27" s="3">
        <v>144</v>
      </c>
      <c r="T27" s="3">
        <f t="shared" si="5"/>
        <v>22536</v>
      </c>
      <c r="U27" s="166"/>
    </row>
    <row r="28" spans="1:21" ht="19.350000000000001" customHeight="1">
      <c r="A28" s="158" t="s">
        <v>35</v>
      </c>
      <c r="B28" s="5"/>
      <c r="C28" s="32">
        <v>1</v>
      </c>
      <c r="D28" s="5">
        <v>1</v>
      </c>
      <c r="E28" s="26">
        <v>72</v>
      </c>
      <c r="F28" s="5">
        <v>0</v>
      </c>
      <c r="G28" s="4">
        <v>1</v>
      </c>
      <c r="H28" s="4">
        <v>5</v>
      </c>
      <c r="I28" s="4">
        <v>4</v>
      </c>
      <c r="J28" s="26">
        <f t="shared" si="4"/>
        <v>10</v>
      </c>
      <c r="K28" s="5">
        <v>4314</v>
      </c>
      <c r="L28" s="4">
        <v>21834</v>
      </c>
      <c r="M28" s="26">
        <v>469</v>
      </c>
      <c r="N28" s="20">
        <v>23667</v>
      </c>
      <c r="O28" s="6">
        <v>662</v>
      </c>
      <c r="P28" s="6">
        <v>621</v>
      </c>
      <c r="Q28" s="6">
        <v>97</v>
      </c>
      <c r="R28" s="6">
        <v>1411</v>
      </c>
      <c r="S28" s="6">
        <v>159</v>
      </c>
      <c r="T28" s="6">
        <f t="shared" si="5"/>
        <v>26617</v>
      </c>
      <c r="U28" s="166"/>
    </row>
    <row r="29" spans="1:21" ht="19.350000000000001" customHeight="1">
      <c r="A29" s="157" t="s">
        <v>36</v>
      </c>
      <c r="B29" s="2">
        <v>1</v>
      </c>
      <c r="C29" s="33">
        <v>1</v>
      </c>
      <c r="D29" s="2">
        <v>2</v>
      </c>
      <c r="E29" s="27">
        <v>71</v>
      </c>
      <c r="F29" s="2">
        <v>0</v>
      </c>
      <c r="G29" s="1">
        <v>3</v>
      </c>
      <c r="H29" s="1">
        <v>7</v>
      </c>
      <c r="I29" s="1">
        <v>5</v>
      </c>
      <c r="J29" s="27">
        <f t="shared" si="4"/>
        <v>15</v>
      </c>
      <c r="K29" s="2">
        <v>15880</v>
      </c>
      <c r="L29" s="1">
        <v>15608</v>
      </c>
      <c r="M29" s="27">
        <v>452</v>
      </c>
      <c r="N29" s="21">
        <v>27768</v>
      </c>
      <c r="O29" s="3">
        <v>820</v>
      </c>
      <c r="P29" s="3">
        <v>480</v>
      </c>
      <c r="Q29" s="3">
        <v>106</v>
      </c>
      <c r="R29" s="3">
        <v>2537</v>
      </c>
      <c r="S29" s="3">
        <v>229</v>
      </c>
      <c r="T29" s="3">
        <f t="shared" si="5"/>
        <v>31940</v>
      </c>
      <c r="U29" s="166"/>
    </row>
    <row r="30" spans="1:21" ht="19.350000000000001" customHeight="1">
      <c r="A30" s="158" t="s">
        <v>37</v>
      </c>
      <c r="B30" s="5"/>
      <c r="C30" s="32">
        <v>2</v>
      </c>
      <c r="D30" s="5">
        <v>4</v>
      </c>
      <c r="E30" s="26">
        <v>147</v>
      </c>
      <c r="F30" s="5">
        <v>1</v>
      </c>
      <c r="G30" s="4">
        <v>0</v>
      </c>
      <c r="H30" s="4">
        <v>8</v>
      </c>
      <c r="I30" s="4">
        <v>10</v>
      </c>
      <c r="J30" s="26">
        <f t="shared" si="4"/>
        <v>19</v>
      </c>
      <c r="K30" s="5">
        <v>21933</v>
      </c>
      <c r="L30" s="4">
        <v>13229</v>
      </c>
      <c r="M30" s="26">
        <v>633</v>
      </c>
      <c r="N30" s="20">
        <v>29948</v>
      </c>
      <c r="O30" s="6">
        <v>1106</v>
      </c>
      <c r="P30" s="6">
        <v>659</v>
      </c>
      <c r="Q30" s="6">
        <v>334</v>
      </c>
      <c r="R30" s="6">
        <v>3751</v>
      </c>
      <c r="S30" s="6">
        <v>337</v>
      </c>
      <c r="T30" s="6">
        <f t="shared" si="5"/>
        <v>36135</v>
      </c>
      <c r="U30" s="166"/>
    </row>
    <row r="31" spans="1:21" ht="19.350000000000001" customHeight="1">
      <c r="A31" s="157" t="s">
        <v>38</v>
      </c>
      <c r="B31" s="2">
        <v>1</v>
      </c>
      <c r="C31" s="33">
        <v>1</v>
      </c>
      <c r="D31" s="2">
        <v>3</v>
      </c>
      <c r="E31" s="27">
        <v>88</v>
      </c>
      <c r="F31" s="2">
        <v>1</v>
      </c>
      <c r="G31" s="1">
        <v>0</v>
      </c>
      <c r="H31" s="1">
        <v>8</v>
      </c>
      <c r="I31" s="1">
        <v>11</v>
      </c>
      <c r="J31" s="27">
        <f t="shared" si="4"/>
        <v>20</v>
      </c>
      <c r="K31" s="2">
        <v>29038</v>
      </c>
      <c r="L31" s="1">
        <v>18091</v>
      </c>
      <c r="M31" s="27">
        <v>725</v>
      </c>
      <c r="N31" s="21">
        <v>38227</v>
      </c>
      <c r="O31" s="3">
        <v>1507</v>
      </c>
      <c r="P31" s="3">
        <v>1015</v>
      </c>
      <c r="Q31" s="3">
        <v>380</v>
      </c>
      <c r="R31" s="3">
        <v>6370</v>
      </c>
      <c r="S31" s="3">
        <v>424</v>
      </c>
      <c r="T31" s="3">
        <f t="shared" si="5"/>
        <v>47923</v>
      </c>
      <c r="U31" s="166"/>
    </row>
    <row r="32" spans="1:21" ht="19.350000000000001" customHeight="1" thickBot="1">
      <c r="A32" s="158" t="s">
        <v>39</v>
      </c>
      <c r="B32" s="11"/>
      <c r="C32" s="36">
        <v>1</v>
      </c>
      <c r="D32" s="11">
        <v>2</v>
      </c>
      <c r="E32" s="31">
        <v>30</v>
      </c>
      <c r="F32" s="11">
        <v>0</v>
      </c>
      <c r="G32" s="10">
        <v>0</v>
      </c>
      <c r="H32" s="10">
        <v>7</v>
      </c>
      <c r="I32" s="10">
        <v>5</v>
      </c>
      <c r="J32" s="31">
        <f t="shared" si="4"/>
        <v>12</v>
      </c>
      <c r="K32" s="11">
        <v>10092</v>
      </c>
      <c r="L32" s="10">
        <v>13246</v>
      </c>
      <c r="M32" s="30">
        <v>657</v>
      </c>
      <c r="N32" s="24">
        <v>19641</v>
      </c>
      <c r="O32" s="12">
        <v>592</v>
      </c>
      <c r="P32" s="12">
        <v>717</v>
      </c>
      <c r="Q32" s="12">
        <v>105</v>
      </c>
      <c r="R32" s="12">
        <v>2776</v>
      </c>
      <c r="S32" s="12">
        <v>168</v>
      </c>
      <c r="T32" s="12">
        <f t="shared" si="5"/>
        <v>23999</v>
      </c>
      <c r="U32" s="166"/>
    </row>
    <row r="33" spans="1:21" ht="38.1" customHeight="1" thickTop="1" thickBot="1">
      <c r="A33" s="159" t="s">
        <v>40</v>
      </c>
      <c r="B33" s="42">
        <f t="shared" ref="B33:T33" si="6">SUM(B21:B32)</f>
        <v>7</v>
      </c>
      <c r="C33" s="44">
        <f t="shared" si="6"/>
        <v>14</v>
      </c>
      <c r="D33" s="42">
        <f t="shared" si="6"/>
        <v>35</v>
      </c>
      <c r="E33" s="44">
        <f t="shared" si="6"/>
        <v>1102</v>
      </c>
      <c r="F33" s="44">
        <f t="shared" si="6"/>
        <v>13</v>
      </c>
      <c r="G33" s="44">
        <f t="shared" si="6"/>
        <v>16</v>
      </c>
      <c r="H33" s="44">
        <f t="shared" si="6"/>
        <v>96</v>
      </c>
      <c r="I33" s="44">
        <f t="shared" si="6"/>
        <v>92</v>
      </c>
      <c r="J33" s="44">
        <f t="shared" si="6"/>
        <v>217</v>
      </c>
      <c r="K33" s="44">
        <f t="shared" si="6"/>
        <v>263466</v>
      </c>
      <c r="L33" s="44">
        <f t="shared" si="6"/>
        <v>223088</v>
      </c>
      <c r="M33" s="44">
        <f t="shared" si="6"/>
        <v>7575</v>
      </c>
      <c r="N33" s="44">
        <f t="shared" si="6"/>
        <v>418239</v>
      </c>
      <c r="O33" s="44">
        <f t="shared" si="6"/>
        <v>13379</v>
      </c>
      <c r="P33" s="44">
        <f t="shared" si="6"/>
        <v>8130</v>
      </c>
      <c r="Q33" s="44">
        <f t="shared" si="6"/>
        <v>2350</v>
      </c>
      <c r="R33" s="44">
        <f t="shared" si="6"/>
        <v>49693</v>
      </c>
      <c r="S33" s="44">
        <f t="shared" si="6"/>
        <v>3343</v>
      </c>
      <c r="T33" s="44">
        <f t="shared" si="6"/>
        <v>495134</v>
      </c>
      <c r="U33" s="166"/>
    </row>
    <row r="34" spans="1:21" ht="19.899999999999999" customHeight="1" thickBot="1">
      <c r="A34" s="160" t="s">
        <v>66</v>
      </c>
      <c r="B34" s="48"/>
      <c r="C34" s="49"/>
      <c r="D34" s="49"/>
      <c r="E34" s="50"/>
      <c r="F34" s="47">
        <v>5</v>
      </c>
      <c r="G34" s="13">
        <v>2</v>
      </c>
      <c r="H34" s="13">
        <v>64</v>
      </c>
      <c r="I34" s="13">
        <v>123</v>
      </c>
      <c r="J34" s="84">
        <f>SUM(F34:I34)</f>
        <v>194</v>
      </c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66"/>
    </row>
    <row r="35" spans="1:21" ht="21.95" customHeight="1" thickBot="1">
      <c r="A35" s="161" t="s">
        <v>41</v>
      </c>
      <c r="B35" s="162">
        <f>SUM(B33,B20)</f>
        <v>11</v>
      </c>
      <c r="C35" s="163">
        <f>SUM(C33,C20)</f>
        <v>30</v>
      </c>
      <c r="D35" s="162">
        <f>SUM(D33,D20)</f>
        <v>70</v>
      </c>
      <c r="E35" s="163">
        <f>SUM(E33,E20)</f>
        <v>2732</v>
      </c>
      <c r="F35" s="162">
        <f>SUM(F20,F33,F34)</f>
        <v>32</v>
      </c>
      <c r="G35" s="162">
        <f t="shared" ref="G35:J35" si="7">SUM(G20,G33,G34)</f>
        <v>52</v>
      </c>
      <c r="H35" s="162">
        <f t="shared" si="7"/>
        <v>259</v>
      </c>
      <c r="I35" s="162">
        <f t="shared" si="7"/>
        <v>340</v>
      </c>
      <c r="J35" s="163">
        <f t="shared" si="7"/>
        <v>683</v>
      </c>
      <c r="K35" s="162">
        <f>SUM(K20,K33)</f>
        <v>724323</v>
      </c>
      <c r="L35" s="162">
        <f t="shared" ref="L35:T35" si="8">SUM(L20,L33)</f>
        <v>513778</v>
      </c>
      <c r="M35" s="162">
        <f t="shared" si="8"/>
        <v>17392</v>
      </c>
      <c r="N35" s="162">
        <f t="shared" si="8"/>
        <v>1061524</v>
      </c>
      <c r="O35" s="162">
        <f t="shared" si="8"/>
        <v>35636</v>
      </c>
      <c r="P35" s="162">
        <f t="shared" si="8"/>
        <v>18090</v>
      </c>
      <c r="Q35" s="162">
        <f t="shared" si="8"/>
        <v>7065</v>
      </c>
      <c r="R35" s="162">
        <f t="shared" si="8"/>
        <v>128091</v>
      </c>
      <c r="S35" s="162">
        <f t="shared" si="8"/>
        <v>8587</v>
      </c>
      <c r="T35" s="162">
        <f t="shared" si="8"/>
        <v>1258993</v>
      </c>
      <c r="U35" s="168"/>
    </row>
  </sheetData>
  <mergeCells count="26"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E2:E4"/>
    <mergeCell ref="B1:T1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دی 97</vt:lpstr>
      <vt:lpstr>شركت در دی 97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2019-01-28T08:15:36Z</cp:lastPrinted>
  <dcterms:created xsi:type="dcterms:W3CDTF">2016-09-26T08:37:22Z</dcterms:created>
  <dcterms:modified xsi:type="dcterms:W3CDTF">2020-02-13T10:11:12Z</dcterms:modified>
</cp:coreProperties>
</file>