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0\11-1400\"/>
    </mc:Choice>
  </mc:AlternateContent>
  <bookViews>
    <workbookView xWindow="0" yWindow="0" windowWidth="2160" windowHeight="0" tabRatio="639"/>
  </bookViews>
  <sheets>
    <sheet name="غرب استان در بهمن 1400-1" sheetId="7" r:id="rId1"/>
    <sheet name="غرب استان در بهمن  1400-2" sheetId="2" r:id="rId2"/>
    <sheet name="شرق استان در بهمن 1400-1 " sheetId="5" r:id="rId3"/>
    <sheet name="شرق استان در بهمن 1400-2" sheetId="6" r:id="rId4"/>
  </sheets>
  <calcPr calcId="162913"/>
</workbook>
</file>

<file path=xl/calcChain.xml><?xml version="1.0" encoding="utf-8"?>
<calcChain xmlns="http://schemas.openxmlformats.org/spreadsheetml/2006/main">
  <c r="L19" i="5" l="1"/>
  <c r="M19" i="5"/>
  <c r="E20" i="6" l="1"/>
  <c r="F20" i="6"/>
  <c r="G20" i="6"/>
  <c r="H20" i="6"/>
  <c r="N19" i="5" l="1"/>
  <c r="O19" i="5"/>
  <c r="J19" i="5" l="1"/>
  <c r="K19" i="5"/>
  <c r="E19" i="5" l="1"/>
  <c r="F19" i="5"/>
  <c r="G19" i="5"/>
  <c r="H19" i="5"/>
  <c r="I19" i="5"/>
  <c r="R23" i="2" l="1"/>
  <c r="Q23" i="2"/>
  <c r="P23" i="2"/>
  <c r="O23" i="2"/>
  <c r="N23" i="2"/>
  <c r="M23" i="2"/>
  <c r="L23" i="2"/>
  <c r="K23" i="2"/>
  <c r="J23" i="2" l="1"/>
  <c r="B19" i="5" l="1"/>
  <c r="C19" i="5"/>
  <c r="D19" i="5"/>
  <c r="O22" i="7"/>
  <c r="O20" i="5" s="1"/>
  <c r="N22" i="7"/>
  <c r="N20" i="5" s="1"/>
  <c r="M22" i="7"/>
  <c r="M20" i="5" s="1"/>
  <c r="L22" i="7"/>
  <c r="L20" i="5" s="1"/>
  <c r="K22" i="7"/>
  <c r="K20" i="5" s="1"/>
  <c r="J22" i="7"/>
  <c r="J20" i="5" s="1"/>
  <c r="I22" i="7"/>
  <c r="I20" i="5" s="1"/>
  <c r="H22" i="7"/>
  <c r="H20" i="5" s="1"/>
  <c r="G22" i="7"/>
  <c r="F22" i="7"/>
  <c r="F20" i="5" s="1"/>
  <c r="E22" i="7"/>
  <c r="E20" i="5" s="1"/>
  <c r="D22" i="7"/>
  <c r="D23" i="7" s="1"/>
  <c r="C22" i="7"/>
  <c r="B22" i="7"/>
  <c r="C23" i="7" l="1"/>
  <c r="C20" i="5"/>
  <c r="G20" i="5"/>
  <c r="G23" i="7"/>
  <c r="B20" i="5"/>
  <c r="O23" i="7"/>
  <c r="D20" i="5"/>
  <c r="B23" i="7"/>
  <c r="F23" i="7"/>
  <c r="H23" i="7"/>
  <c r="J23" i="7"/>
  <c r="L23" i="7"/>
  <c r="N23" i="7"/>
  <c r="E23" i="7"/>
  <c r="I23" i="7"/>
  <c r="K23" i="7"/>
  <c r="M23" i="7"/>
  <c r="S16" i="6"/>
  <c r="C23" i="2" l="1"/>
  <c r="D23" i="2"/>
  <c r="E23" i="2"/>
  <c r="E22" i="6" s="1"/>
  <c r="F23" i="2"/>
  <c r="F22" i="6" s="1"/>
  <c r="G23" i="2"/>
  <c r="G22" i="6" s="1"/>
  <c r="H23" i="2"/>
  <c r="H22" i="6" s="1"/>
  <c r="B23" i="2"/>
  <c r="C20" i="6"/>
  <c r="D20" i="6"/>
  <c r="J20" i="6"/>
  <c r="J25" i="2" s="1"/>
  <c r="K20" i="6"/>
  <c r="K25" i="2" s="1"/>
  <c r="L20" i="6"/>
  <c r="M20" i="6"/>
  <c r="M25" i="2" s="1"/>
  <c r="N20" i="6"/>
  <c r="N25" i="2" s="1"/>
  <c r="O20" i="6"/>
  <c r="O25" i="2" s="1"/>
  <c r="P20" i="6"/>
  <c r="Q20" i="6"/>
  <c r="Q25" i="2" s="1"/>
  <c r="R20" i="6"/>
  <c r="R25" i="2" s="1"/>
  <c r="B20" i="6"/>
  <c r="I16" i="6"/>
  <c r="L22" i="6" l="1"/>
  <c r="L25" i="2"/>
  <c r="P22" i="6"/>
  <c r="P25" i="2"/>
  <c r="C22" i="6"/>
  <c r="R22" i="6"/>
  <c r="J22" i="6"/>
  <c r="B22" i="6"/>
  <c r="D22" i="6"/>
  <c r="D25" i="2"/>
  <c r="C25" i="2"/>
  <c r="B25" i="2"/>
  <c r="K22" i="6"/>
  <c r="Q22" i="6"/>
  <c r="O22" i="6"/>
  <c r="M22" i="6"/>
  <c r="N22" i="6"/>
  <c r="G25" i="2"/>
  <c r="E25" i="2"/>
  <c r="H25" i="2"/>
  <c r="F25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S15" i="2"/>
  <c r="I15" i="2"/>
  <c r="I24" i="2" l="1"/>
  <c r="S7" i="2" l="1"/>
  <c r="S8" i="2"/>
  <c r="S9" i="2"/>
  <c r="S10" i="2"/>
  <c r="S11" i="2"/>
  <c r="S12" i="2"/>
  <c r="S13" i="2"/>
  <c r="S14" i="2"/>
  <c r="S16" i="2"/>
  <c r="S17" i="2"/>
  <c r="S18" i="2"/>
  <c r="S19" i="2"/>
  <c r="S20" i="2"/>
  <c r="S21" i="2"/>
  <c r="S22" i="2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S23" i="2" l="1"/>
  <c r="I23" i="2"/>
  <c r="I22" i="6" s="1"/>
  <c r="S22" i="6" l="1"/>
  <c r="S25" i="2"/>
  <c r="I25" i="2"/>
</calcChain>
</file>

<file path=xl/comments1.xml><?xml version="1.0" encoding="utf-8"?>
<comments xmlns="http://schemas.openxmlformats.org/spreadsheetml/2006/main">
  <authors>
    <author>فرناز درخشش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روستای جهانگیرسفلی برقدار شده است.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روستای چاه‌کبوتری برقدار شده است.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روستای چاه‌طاقی مجدد از طریق شبکه برقدار شده است.</t>
        </r>
      </text>
    </comment>
  </commentList>
</comments>
</file>

<file path=xl/sharedStrings.xml><?xml version="1.0" encoding="utf-8"?>
<sst xmlns="http://schemas.openxmlformats.org/spreadsheetml/2006/main" count="172" uniqueCount="79">
  <si>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</si>
  <si>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</si>
  <si>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</si>
  <si>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</si>
  <si>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</si>
  <si>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</si>
  <si>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</si>
  <si>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</si>
  <si>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</si>
  <si>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</si>
  <si>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</si>
  <si>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</si>
  <si>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</si>
  <si>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</si>
  <si>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</si>
  <si>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</si>
  <si>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</si>
  <si>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</si>
  <si>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</si>
  <si>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</si>
  <si>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</si>
  <si>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</si>
  <si>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</si>
  <si>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</si>
  <si>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</si>
  <si>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</si>
  <si>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</si>
  <si>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</si>
  <si>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</si>
  <si>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</si>
  <si>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</si>
  <si>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</si>
  <si>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</si>
  <si>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</si>
  <si>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</si>
  <si>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</si>
  <si>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</si>
  <si>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</si>
  <si>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</si>
  <si>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</si>
  <si>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</si>
  <si>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</si>
  <si>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</si>
  <si>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</si>
  <si>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</si>
  <si>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</si>
  <si>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</si>
  <si>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</si>
  <si>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</si>
  <si>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</si>
  <si>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</si>
  <si>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</si>
  <si>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</si>
  <si>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</si>
  <si>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</si>
  <si>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</si>
  <si>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</si>
  <si>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</si>
  <si>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</si>
  <si>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</si>
  <si>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</si>
  <si>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</si>
  <si>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</si>
  <si>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</si>
  <si>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</si>
  <si>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</si>
  <si>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</si>
  <si>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</si>
  <si>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</si>
  <si>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</si>
  <si>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</si>
  <si>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</si>
  <si>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 xml:space="preserve"> شرکت توزيع نيروی برق استان خراسان رضوی </t>
  </si>
  <si>
    <t>تهيه و تنظيم: واحد آمار و اطلاعات</t>
  </si>
  <si>
    <t xml:space="preserve"> بار غيرهمزمان در مهر-1400</t>
  </si>
  <si>
    <t xml:space="preserve"> بار همزمان در پيک  بار شرکت در مهر-1400</t>
  </si>
  <si>
    <t>تعداد شعبات</t>
  </si>
  <si>
    <t>خلاصه اطلاعات آماري در پايان بهمن 1400</t>
  </si>
  <si>
    <t>خلاصه اطلاعات آماري در پايان بهمن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</si>
</sst>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 Tit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/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63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1" fontId="20" fillId="37" borderId="31" xfId="1" applyNumberFormat="1" applyFont="1" applyFill="1" applyBorder="1" applyAlignment="1">
      <alignment horizontal="center" vertical="center" wrapText="1"/>
    </xf>
    <xf numFmtId="0" fontId="18" fillId="0" borderId="52" xfId="1" applyFont="1" applyFill="1" applyBorder="1" applyAlignment="1">
      <alignment horizontal="center" vertical="center" wrapText="1" readingOrder="2"/>
    </xf>
    <xf numFmtId="0" fontId="18" fillId="0" borderId="17" xfId="1" applyFont="1" applyFill="1" applyBorder="1" applyAlignment="1">
      <alignment horizontal="center" vertical="center" wrapText="1" readingOrder="2"/>
    </xf>
    <xf numFmtId="0" fontId="18" fillId="0" borderId="53" xfId="1" applyFont="1" applyFill="1" applyBorder="1" applyAlignment="1">
      <alignment horizontal="center" vertical="center" wrapText="1" readingOrder="2"/>
    </xf>
    <xf numFmtId="0" fontId="18" fillId="0" borderId="54" xfId="1" applyFont="1" applyFill="1" applyBorder="1" applyAlignment="1">
      <alignment horizontal="center" vertical="center" wrapText="1" readingOrder="2"/>
    </xf>
    <xf numFmtId="0" fontId="18" fillId="0" borderId="55" xfId="1" applyFont="1" applyFill="1" applyBorder="1" applyAlignment="1">
      <alignment horizontal="center" vertical="center" wrapText="1" readingOrder="2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6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9" fillId="3" borderId="57" xfId="1" applyFont="1" applyFill="1" applyBorder="1" applyAlignment="1">
      <alignment horizontal="center" vertical="center" wrapText="1" readingOrder="2"/>
    </xf>
    <xf numFmtId="0" fontId="13" fillId="4" borderId="59" xfId="1" applyFont="1" applyFill="1" applyBorder="1" applyAlignment="1">
      <alignment horizontal="center" vertical="center" wrapText="1"/>
    </xf>
    <xf numFmtId="0" fontId="17" fillId="5" borderId="60" xfId="1" applyFont="1" applyFill="1" applyBorder="1" applyAlignment="1">
      <alignment horizontal="center" vertical="center" wrapText="1" readingOrder="2"/>
    </xf>
    <xf numFmtId="0" fontId="18" fillId="0" borderId="60" xfId="1" applyFont="1" applyFill="1" applyBorder="1" applyAlignment="1">
      <alignment horizontal="center" vertical="center" wrapText="1" readingOrder="2"/>
    </xf>
    <xf numFmtId="0" fontId="11" fillId="5" borderId="64" xfId="1" applyFont="1" applyFill="1" applyBorder="1" applyAlignment="1">
      <alignment horizontal="center" vertical="center" wrapText="1" readingOrder="2"/>
    </xf>
    <xf numFmtId="0" fontId="11" fillId="2" borderId="64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8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0" xfId="1" applyFont="1" applyFill="1" applyBorder="1" applyAlignment="1">
      <alignment horizontal="center" vertical="center" wrapText="1" readingOrder="2"/>
    </xf>
    <xf numFmtId="0" fontId="18" fillId="0" borderId="71" xfId="1" applyFont="1" applyFill="1" applyBorder="1" applyAlignment="1">
      <alignment horizontal="center" vertical="center" wrapText="1" readingOrder="2"/>
    </xf>
    <xf numFmtId="0" fontId="16" fillId="5" borderId="72" xfId="1" applyFont="1" applyFill="1" applyBorder="1" applyAlignment="1">
      <alignment horizontal="center" vertical="center" wrapText="1" readingOrder="2"/>
    </xf>
    <xf numFmtId="0" fontId="16" fillId="0" borderId="73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3" xfId="1" applyFont="1" applyFill="1" applyBorder="1" applyAlignment="1">
      <alignment horizontal="center" vertical="center" wrapText="1" readingOrder="2"/>
    </xf>
    <xf numFmtId="0" fontId="17" fillId="5" borderId="58" xfId="1" applyFont="1" applyFill="1" applyBorder="1" applyAlignment="1">
      <alignment horizontal="center" vertical="center" wrapText="1" readingOrder="2"/>
    </xf>
    <xf numFmtId="0" fontId="17" fillId="5" borderId="71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5" borderId="79" xfId="1" applyFont="1" applyFill="1" applyBorder="1" applyAlignment="1">
      <alignment horizontal="center" vertical="center" wrapText="1" readingOrder="2"/>
    </xf>
    <xf numFmtId="0" fontId="17" fillId="5" borderId="80" xfId="1" applyFont="1" applyFill="1" applyBorder="1" applyAlignment="1">
      <alignment horizontal="center" vertical="center" wrapText="1" readingOrder="2"/>
    </xf>
    <xf numFmtId="0" fontId="17" fillId="3" borderId="74" xfId="1" applyFont="1" applyFill="1" applyBorder="1" applyAlignment="1">
      <alignment horizontal="center" vertical="center" wrapText="1" readingOrder="2"/>
    </xf>
    <xf numFmtId="0" fontId="17" fillId="3" borderId="81" xfId="1" applyFont="1" applyFill="1" applyBorder="1" applyAlignment="1">
      <alignment horizontal="center" vertical="center" wrapText="1" readingOrder="2"/>
    </xf>
    <xf numFmtId="0" fontId="17" fillId="3" borderId="82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51" xfId="1" applyFont="1" applyFill="1" applyBorder="1" applyAlignment="1">
      <alignment horizontal="center" vertical="center" wrapText="1" readingOrder="2"/>
    </xf>
    <xf numFmtId="0" fontId="18" fillId="0" borderId="51" xfId="1" applyFont="1" applyFill="1" applyBorder="1" applyAlignment="1">
      <alignment horizontal="center" vertical="center" wrapText="1" readingOrder="2"/>
    </xf>
    <xf numFmtId="0" fontId="18" fillId="0" borderId="85" xfId="1" applyFont="1" applyFill="1" applyBorder="1" applyAlignment="1">
      <alignment horizontal="center" vertical="center" wrapText="1" readingOrder="2"/>
    </xf>
    <xf numFmtId="0" fontId="16" fillId="5" borderId="94" xfId="1" applyFont="1" applyFill="1" applyBorder="1" applyAlignment="1">
      <alignment horizontal="center" vertical="center" wrapText="1" readingOrder="2"/>
    </xf>
    <xf numFmtId="0" fontId="16" fillId="0" borderId="95" xfId="1" applyFont="1" applyFill="1" applyBorder="1" applyAlignment="1">
      <alignment horizontal="center" vertical="center" wrapText="1" readingOrder="2"/>
    </xf>
    <xf numFmtId="0" fontId="16" fillId="0" borderId="96" xfId="1" applyFont="1" applyFill="1" applyBorder="1" applyAlignment="1">
      <alignment horizontal="center" vertical="center" wrapText="1" readingOrder="2"/>
    </xf>
    <xf numFmtId="0" fontId="19" fillId="3" borderId="98" xfId="1" applyFont="1" applyFill="1" applyBorder="1" applyAlignment="1">
      <alignment horizontal="center" vertical="center" wrapText="1" readingOrder="2"/>
    </xf>
    <xf numFmtId="0" fontId="13" fillId="4" borderId="99" xfId="1" applyFont="1" applyFill="1" applyBorder="1" applyAlignment="1">
      <alignment horizontal="center" vertical="center" wrapText="1"/>
    </xf>
    <xf numFmtId="0" fontId="23" fillId="4" borderId="100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7" xfId="1" applyFont="1" applyFill="1" applyBorder="1" applyAlignment="1">
      <alignment horizontal="center" vertical="center" wrapText="1"/>
    </xf>
    <xf numFmtId="0" fontId="63" fillId="5" borderId="64" xfId="1" applyFont="1" applyFill="1" applyBorder="1" applyAlignment="1">
      <alignment horizontal="center" vertical="center" wrapText="1" readingOrder="2"/>
    </xf>
    <xf numFmtId="0" fontId="63" fillId="2" borderId="64" xfId="1" applyFont="1" applyFill="1" applyBorder="1" applyAlignment="1">
      <alignment horizontal="center" vertical="center" wrapText="1" readingOrder="2"/>
    </xf>
    <xf numFmtId="2" fontId="20" fillId="4" borderId="31" xfId="1" applyNumberFormat="1" applyFont="1" applyFill="1" applyBorder="1" applyAlignment="1">
      <alignment horizontal="center" vertical="center"/>
    </xf>
    <xf numFmtId="2" fontId="20" fillId="5" borderId="51" xfId="1" applyNumberFormat="1" applyFont="1" applyFill="1" applyBorder="1" applyAlignment="1">
      <alignment horizontal="center" vertical="center" wrapText="1" readingOrder="2"/>
    </xf>
    <xf numFmtId="2" fontId="20" fillId="2" borderId="51" xfId="1" applyNumberFormat="1" applyFont="1" applyFill="1" applyBorder="1" applyAlignment="1">
      <alignment horizontal="center" vertical="center" wrapText="1" readingOrder="2"/>
    </xf>
    <xf numFmtId="2" fontId="20" fillId="5" borderId="50" xfId="1" applyNumberFormat="1" applyFont="1" applyFill="1" applyBorder="1" applyAlignment="1">
      <alignment horizontal="center" vertical="center" wrapText="1" readingOrder="2"/>
    </xf>
    <xf numFmtId="2" fontId="20" fillId="2" borderId="50" xfId="1" applyNumberFormat="1" applyFont="1" applyFill="1" applyBorder="1" applyAlignment="1">
      <alignment horizontal="center" vertical="center" wrapText="1" readingOrder="2"/>
    </xf>
    <xf numFmtId="0" fontId="17" fillId="5" borderId="105" xfId="1" applyFont="1" applyFill="1" applyBorder="1" applyAlignment="1">
      <alignment horizontal="center" vertical="center" wrapText="1" readingOrder="2"/>
    </xf>
    <xf numFmtId="0" fontId="17" fillId="5" borderId="108" xfId="1" applyFont="1" applyFill="1" applyBorder="1" applyAlignment="1">
      <alignment horizontal="center" vertical="center" wrapText="1" readingOrder="2"/>
    </xf>
    <xf numFmtId="0" fontId="17" fillId="5" borderId="110" xfId="1" applyFont="1" applyFill="1" applyBorder="1" applyAlignment="1">
      <alignment horizontal="center" vertical="center" wrapText="1" readingOrder="2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textRotation="90"/>
    </xf>
    <xf numFmtId="0" fontId="9" fillId="0" borderId="62" xfId="0" applyFont="1" applyBorder="1" applyAlignment="1">
      <alignment horizontal="center" vertical="center" textRotation="90"/>
    </xf>
    <xf numFmtId="0" fontId="9" fillId="0" borderId="63" xfId="0" applyFont="1" applyBorder="1" applyAlignment="1">
      <alignment horizontal="center" vertical="center" textRotation="90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1" fillId="2" borderId="75" xfId="0" applyFont="1" applyFill="1" applyBorder="1" applyAlignment="1">
      <alignment horizontal="center" vertical="center"/>
    </xf>
    <xf numFmtId="0" fontId="42" fillId="2" borderId="61" xfId="1" applyFont="1" applyFill="1" applyBorder="1" applyAlignment="1">
      <alignment horizontal="center" vertical="center" wrapText="1"/>
    </xf>
    <xf numFmtId="0" fontId="10" fillId="2" borderId="63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9" fillId="2" borderId="89" xfId="1" applyFont="1" applyFill="1" applyBorder="1" applyAlignment="1">
      <alignment horizontal="center" vertical="center" wrapText="1" readingOrder="2"/>
    </xf>
    <xf numFmtId="0" fontId="9" fillId="2" borderId="87" xfId="1" applyFont="1" applyFill="1" applyBorder="1" applyAlignment="1">
      <alignment horizontal="center" vertical="center" wrapText="1" readingOrder="2"/>
    </xf>
    <xf numFmtId="0" fontId="9" fillId="2" borderId="88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4" xfId="1" applyFont="1" applyFill="1" applyBorder="1" applyAlignment="1">
      <alignment horizontal="center" vertical="center" wrapText="1" readingOrder="2"/>
    </xf>
    <xf numFmtId="0" fontId="17" fillId="3" borderId="103" xfId="1" applyFont="1" applyFill="1" applyBorder="1" applyAlignment="1">
      <alignment horizontal="center" vertical="center" wrapText="1" readingOrder="2"/>
    </xf>
    <xf numFmtId="0" fontId="17" fillId="3" borderId="102" xfId="1" applyFont="1" applyFill="1" applyBorder="1" applyAlignment="1">
      <alignment horizontal="center" vertical="center" wrapText="1" readingOrder="2"/>
    </xf>
    <xf numFmtId="0" fontId="9" fillId="2" borderId="109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41" fillId="2" borderId="0" xfId="0" applyFont="1" applyFill="1" applyBorder="1" applyAlignment="1">
      <alignment horizontal="center" vertical="center"/>
    </xf>
    <xf numFmtId="0" fontId="9" fillId="2" borderId="61" xfId="1" applyFont="1" applyFill="1" applyBorder="1" applyAlignment="1">
      <alignment horizontal="center" vertical="center" wrapText="1" readingOrder="2"/>
    </xf>
    <xf numFmtId="0" fontId="9" fillId="2" borderId="62" xfId="1" applyFont="1" applyFill="1" applyBorder="1" applyAlignment="1">
      <alignment horizontal="center" vertical="center" wrapText="1" readingOrder="2"/>
    </xf>
    <xf numFmtId="0" fontId="9" fillId="2" borderId="63" xfId="1" applyFont="1" applyFill="1" applyBorder="1" applyAlignment="1">
      <alignment horizontal="center" vertical="center" wrapText="1" readingOrder="2"/>
    </xf>
    <xf numFmtId="0" fontId="22" fillId="2" borderId="76" xfId="1" applyFont="1" applyFill="1" applyBorder="1" applyAlignment="1">
      <alignment horizontal="center" vertical="center" wrapText="1" readingOrder="2"/>
    </xf>
    <xf numFmtId="0" fontId="22" fillId="2" borderId="77" xfId="1" applyFont="1" applyFill="1" applyBorder="1" applyAlignment="1">
      <alignment horizontal="center" vertical="center" wrapText="1" readingOrder="2"/>
    </xf>
    <xf numFmtId="0" fontId="22" fillId="2" borderId="83" xfId="1" applyFont="1" applyFill="1" applyBorder="1" applyAlignment="1">
      <alignment horizontal="center" vertical="center" wrapText="1" readingOrder="2"/>
    </xf>
    <xf numFmtId="0" fontId="22" fillId="2" borderId="84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6" xfId="1" applyFont="1" applyFill="1" applyBorder="1" applyAlignment="1">
      <alignment horizontal="center" vertical="center" wrapText="1" readingOrder="2"/>
    </xf>
    <xf numFmtId="0" fontId="45" fillId="2" borderId="91" xfId="1" applyFont="1" applyFill="1" applyBorder="1" applyAlignment="1">
      <alignment horizontal="center" vertical="center" wrapText="1" readingOrder="2"/>
    </xf>
    <xf numFmtId="0" fontId="45" fillId="2" borderId="93" xfId="1" applyFont="1" applyFill="1" applyBorder="1" applyAlignment="1">
      <alignment horizontal="center" vertical="center" wrapText="1" readingOrder="2"/>
    </xf>
    <xf numFmtId="0" fontId="9" fillId="0" borderId="90" xfId="0" applyFont="1" applyBorder="1" applyAlignment="1">
      <alignment horizontal="center" vertical="center" textRotation="90"/>
    </xf>
    <xf numFmtId="0" fontId="9" fillId="0" borderId="92" xfId="0" applyFont="1" applyBorder="1" applyAlignment="1">
      <alignment horizontal="center" vertical="center" textRotation="90"/>
    </xf>
    <xf numFmtId="0" fontId="9" fillId="0" borderId="101" xfId="0" applyFont="1" applyBorder="1" applyAlignment="1">
      <alignment horizontal="center" vertical="center" textRotation="90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7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4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  <xf numFmtId="0" fontId="14" fillId="2" borderId="54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14" fillId="2" borderId="66" xfId="1" applyFont="1" applyFill="1" applyBorder="1" applyAlignment="1">
      <alignment horizontal="center" vertical="center" wrapText="1" readingOrder="2"/>
    </xf>
    <xf numFmtId="0" fontId="14" fillId="2" borderId="55" xfId="1" applyFont="1" applyFill="1" applyBorder="1" applyAlignment="1">
      <alignment horizontal="center" vertical="center" wrapText="1" readingOrder="2"/>
    </xf>
    <xf numFmtId="0" fontId="9" fillId="2" borderId="106" xfId="1" applyFont="1" applyFill="1" applyBorder="1" applyAlignment="1">
      <alignment horizontal="center" vertical="center" wrapText="1" readingOrder="2"/>
    </xf>
    <xf numFmtId="0" fontId="9" fillId="2" borderId="107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21FFB5"/>
      <color rgb="FFB3FFFF"/>
      <color rgb="FFA1E9E7"/>
      <color rgb="FF97FFEB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95250</xdr:rowOff>
    </xdr:from>
    <xdr:to>
      <xdr:col>0</xdr:col>
      <xdr:colOff>1115786</xdr:colOff>
      <xdr:row>2</xdr:row>
      <xdr:rowOff>386698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3730250" y="95250"/>
          <a:ext cx="1080066" cy="1243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1</xdr:col>
      <xdr:colOff>158750</xdr:colOff>
      <xdr:row>2</xdr:row>
      <xdr:rowOff>392907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187531" y="142876"/>
          <a:ext cx="1214438" cy="128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71438</xdr:rowOff>
    </xdr:from>
    <xdr:to>
      <xdr:col>0</xdr:col>
      <xdr:colOff>1165110</xdr:colOff>
      <xdr:row>2</xdr:row>
      <xdr:rowOff>392905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4568907" y="71438"/>
          <a:ext cx="1309687" cy="13573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130968</xdr:rowOff>
    </xdr:from>
    <xdr:to>
      <xdr:col>0</xdr:col>
      <xdr:colOff>1105580</xdr:colOff>
      <xdr:row>2</xdr:row>
      <xdr:rowOff>380999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080376" y="130968"/>
          <a:ext cx="1214438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view="pageBreakPreview" zoomScale="66" zoomScaleNormal="60" zoomScaleSheetLayoutView="66" workbookViewId="0">
      <selection activeCell="A6" sqref="A6"/>
    </sheetView>
  </sheetViews>
  <sheetFormatPr defaultRowHeight="15"/>
  <cols>
    <col min="1" max="1" width="19.140625" customWidth="1"/>
    <col min="2" max="2" width="12" customWidth="1"/>
    <col min="3" max="3" width="13.42578125" customWidth="1"/>
    <col min="4" max="4" width="15.42578125" customWidth="1"/>
    <col min="5" max="5" width="12.140625" customWidth="1"/>
    <col min="6" max="6" width="11.28515625" customWidth="1"/>
    <col min="7" max="7" width="11.85546875" customWidth="1"/>
    <col min="8" max="8" width="12.7109375" customWidth="1"/>
    <col min="9" max="9" width="10.140625" customWidth="1"/>
    <col min="10" max="10" width="11.85546875" customWidth="1"/>
    <col min="11" max="11" width="11.140625" customWidth="1"/>
    <col min="12" max="12" width="12.28515625" customWidth="1"/>
    <col min="13" max="13" width="11.5703125" customWidth="1"/>
    <col min="14" max="14" width="9.5703125" customWidth="1"/>
    <col min="15" max="15" width="10" customWidth="1"/>
    <col min="16" max="16" width="6.28515625" customWidth="1"/>
  </cols>
  <sheetData>
    <row r="1" spans="1:16" ht="35.25" customHeight="1">
      <c r="A1" s="101" t="s">
        <v>72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39.950000000000003" customHeight="1">
      <c r="A2" s="102" t="s">
        <v>69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38.1" customHeight="1" thickBot="1">
      <c r="A3" s="103" t="s">
        <v>77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30" customHeight="1" thickBot="1">
      <c r="A4" s="104" t="s">
        <v>70</v>
      </c>
      <c r="B4" s="106" t="s">
        <v>0</v>
      </c>
      <c r="C4" s="96" t="s">
        <v>1</v>
      </c>
      <c r="D4" s="97"/>
      <c r="E4" s="96" t="s">
        <v>2</v>
      </c>
      <c r="F4" s="97"/>
      <c r="G4" s="96" t="s">
        <v>3</v>
      </c>
      <c r="H4" s="108"/>
      <c r="I4" s="97"/>
      <c r="J4" s="94" t="s">
        <v>4</v>
      </c>
      <c r="K4" s="95"/>
      <c r="L4" s="94" t="s">
        <v>5</v>
      </c>
      <c r="M4" s="95"/>
      <c r="N4" s="96" t="s">
        <v>6</v>
      </c>
      <c r="O4" s="97"/>
      <c r="P4" s="98" t="s">
        <v>73</v>
      </c>
    </row>
    <row r="5" spans="1:16" ht="69.75" customHeight="1" thickBot="1">
      <c r="A5" s="105"/>
      <c r="B5" s="107"/>
      <c r="C5" s="31" t="s">
        <v>74</v>
      </c>
      <c r="D5" s="32" t="s">
        <v>75</v>
      </c>
      <c r="E5" s="21" t="s">
        <v>7</v>
      </c>
      <c r="F5" s="20" t="s">
        <v>8</v>
      </c>
      <c r="G5" s="81" t="s">
        <v>9</v>
      </c>
      <c r="H5" s="80" t="s">
        <v>10</v>
      </c>
      <c r="I5" s="20" t="s">
        <v>8</v>
      </c>
      <c r="J5" s="26" t="s">
        <v>7</v>
      </c>
      <c r="K5" s="20" t="s">
        <v>11</v>
      </c>
      <c r="L5" s="26" t="s">
        <v>7</v>
      </c>
      <c r="M5" s="20" t="s">
        <v>11</v>
      </c>
      <c r="N5" s="26" t="s">
        <v>12</v>
      </c>
      <c r="O5" s="20" t="s">
        <v>13</v>
      </c>
      <c r="P5" s="99"/>
    </row>
    <row r="6" spans="1:16" ht="26.1" customHeight="1">
      <c r="A6" s="47" t="s">
        <v>14</v>
      </c>
      <c r="B6" s="18">
        <v>7133.2175287583195</v>
      </c>
      <c r="C6" s="89">
        <v>45.41</v>
      </c>
      <c r="D6" s="87">
        <v>44.822446999999997</v>
      </c>
      <c r="E6" s="22">
        <v>1056.0001699999996</v>
      </c>
      <c r="F6" s="24">
        <v>0.41699999999999998</v>
      </c>
      <c r="G6" s="22">
        <v>375.45359333333334</v>
      </c>
      <c r="H6" s="11">
        <v>134.98242499999995</v>
      </c>
      <c r="I6" s="24">
        <v>18.464000000000002</v>
      </c>
      <c r="J6" s="27">
        <v>862</v>
      </c>
      <c r="K6" s="28">
        <v>2</v>
      </c>
      <c r="L6" s="27">
        <v>100380</v>
      </c>
      <c r="M6" s="28">
        <v>1430</v>
      </c>
      <c r="N6" s="27">
        <v>3928</v>
      </c>
      <c r="O6" s="28">
        <v>13628</v>
      </c>
      <c r="P6" s="99"/>
    </row>
    <row r="7" spans="1:16" ht="26.1" customHeight="1">
      <c r="A7" s="48" t="s">
        <v>15</v>
      </c>
      <c r="B7" s="17">
        <v>1802.0515495888615</v>
      </c>
      <c r="C7" s="90">
        <v>22.73</v>
      </c>
      <c r="D7" s="88">
        <v>22.731439000000002</v>
      </c>
      <c r="E7" s="23">
        <v>720.06259999999986</v>
      </c>
      <c r="F7" s="25">
        <v>1.02085</v>
      </c>
      <c r="G7" s="23">
        <v>193.42503333333332</v>
      </c>
      <c r="H7" s="12">
        <v>108.14570000000001</v>
      </c>
      <c r="I7" s="25">
        <v>1.8205000000000002</v>
      </c>
      <c r="J7" s="29">
        <v>595</v>
      </c>
      <c r="K7" s="30">
        <v>0</v>
      </c>
      <c r="L7" s="29">
        <v>71995</v>
      </c>
      <c r="M7" s="30">
        <v>0</v>
      </c>
      <c r="N7" s="29">
        <v>2357</v>
      </c>
      <c r="O7" s="30">
        <v>6965</v>
      </c>
      <c r="P7" s="99"/>
    </row>
    <row r="8" spans="1:16" ht="26.1" customHeight="1">
      <c r="A8" s="47" t="s">
        <v>16</v>
      </c>
      <c r="B8" s="18">
        <v>1636.6928124098183</v>
      </c>
      <c r="C8" s="89">
        <v>44.71</v>
      </c>
      <c r="D8" s="87">
        <v>44.709991000000002</v>
      </c>
      <c r="E8" s="22">
        <v>781.44433999999978</v>
      </c>
      <c r="F8" s="24">
        <v>1.5349999999999999</v>
      </c>
      <c r="G8" s="22">
        <v>274.13398500000011</v>
      </c>
      <c r="H8" s="11">
        <v>97.914367500000012</v>
      </c>
      <c r="I8" s="24">
        <v>1.0594999999999999</v>
      </c>
      <c r="J8" s="27">
        <v>685</v>
      </c>
      <c r="K8" s="28">
        <v>0</v>
      </c>
      <c r="L8" s="27">
        <v>87055</v>
      </c>
      <c r="M8" s="28">
        <v>0</v>
      </c>
      <c r="N8" s="27">
        <v>2747</v>
      </c>
      <c r="O8" s="28">
        <v>12993</v>
      </c>
      <c r="P8" s="99"/>
    </row>
    <row r="9" spans="1:16" ht="26.1" customHeight="1">
      <c r="A9" s="48" t="s">
        <v>17</v>
      </c>
      <c r="B9" s="17">
        <v>2081.1192272534659</v>
      </c>
      <c r="C9" s="90">
        <v>74.91</v>
      </c>
      <c r="D9" s="88">
        <v>72.664720000000003</v>
      </c>
      <c r="E9" s="23">
        <v>653.73400000000004</v>
      </c>
      <c r="F9" s="25">
        <v>2.673</v>
      </c>
      <c r="G9" s="23">
        <v>207.58507416666669</v>
      </c>
      <c r="H9" s="12">
        <v>170.875925</v>
      </c>
      <c r="I9" s="25">
        <v>12.430999999999999</v>
      </c>
      <c r="J9" s="29">
        <v>1122</v>
      </c>
      <c r="K9" s="30">
        <v>0</v>
      </c>
      <c r="L9" s="29">
        <v>132210</v>
      </c>
      <c r="M9" s="30">
        <v>0</v>
      </c>
      <c r="N9" s="29">
        <v>1394</v>
      </c>
      <c r="O9" s="30">
        <v>12792</v>
      </c>
      <c r="P9" s="99"/>
    </row>
    <row r="10" spans="1:16" ht="26.1" customHeight="1">
      <c r="A10" s="47" t="s">
        <v>18</v>
      </c>
      <c r="B10" s="18">
        <v>1119.8375177962616</v>
      </c>
      <c r="C10" s="89">
        <v>18.87</v>
      </c>
      <c r="D10" s="87">
        <v>17.767787999999999</v>
      </c>
      <c r="E10" s="22">
        <v>408.00965999999994</v>
      </c>
      <c r="F10" s="24">
        <v>0.52600000000000002</v>
      </c>
      <c r="G10" s="22">
        <v>192.17643583333336</v>
      </c>
      <c r="H10" s="11">
        <v>85.576249999999959</v>
      </c>
      <c r="I10" s="24">
        <v>0.29325000000000007</v>
      </c>
      <c r="J10" s="27">
        <v>722</v>
      </c>
      <c r="K10" s="28">
        <v>0</v>
      </c>
      <c r="L10" s="27">
        <v>70635</v>
      </c>
      <c r="M10" s="28">
        <v>0</v>
      </c>
      <c r="N10" s="27">
        <v>2445</v>
      </c>
      <c r="O10" s="28">
        <v>6995</v>
      </c>
      <c r="P10" s="99"/>
    </row>
    <row r="11" spans="1:16" ht="26.1" customHeight="1">
      <c r="A11" s="48" t="s">
        <v>19</v>
      </c>
      <c r="B11" s="17">
        <v>1795.160195882982</v>
      </c>
      <c r="C11" s="90">
        <v>24.17</v>
      </c>
      <c r="D11" s="88">
        <v>23.991669999999999</v>
      </c>
      <c r="E11" s="23">
        <v>790.04172999999992</v>
      </c>
      <c r="F11" s="25">
        <v>0.28999999999999998</v>
      </c>
      <c r="G11" s="23">
        <v>319.76716999999996</v>
      </c>
      <c r="H11" s="12">
        <v>51.224999999999987</v>
      </c>
      <c r="I11" s="25">
        <v>1.1350000000000002</v>
      </c>
      <c r="J11" s="29">
        <v>610</v>
      </c>
      <c r="K11" s="30">
        <v>0</v>
      </c>
      <c r="L11" s="29">
        <v>59375</v>
      </c>
      <c r="M11" s="30">
        <v>0</v>
      </c>
      <c r="N11" s="29">
        <v>2297</v>
      </c>
      <c r="O11" s="30">
        <v>8904</v>
      </c>
      <c r="P11" s="99"/>
    </row>
    <row r="12" spans="1:16" ht="26.1" customHeight="1">
      <c r="A12" s="47" t="s">
        <v>62</v>
      </c>
      <c r="B12" s="18">
        <v>3327.2294229862955</v>
      </c>
      <c r="C12" s="89">
        <v>15.56</v>
      </c>
      <c r="D12" s="87">
        <v>15.284383</v>
      </c>
      <c r="E12" s="22">
        <v>681.58100000000013</v>
      </c>
      <c r="F12" s="24">
        <v>0.31</v>
      </c>
      <c r="G12" s="22">
        <v>199.27403333333334</v>
      </c>
      <c r="H12" s="11">
        <v>72.530193333333358</v>
      </c>
      <c r="I12" s="24">
        <v>1.0170000000000001</v>
      </c>
      <c r="J12" s="27">
        <v>457</v>
      </c>
      <c r="K12" s="28">
        <v>0</v>
      </c>
      <c r="L12" s="27">
        <v>47945</v>
      </c>
      <c r="M12" s="28">
        <v>0</v>
      </c>
      <c r="N12" s="27">
        <v>3182</v>
      </c>
      <c r="O12" s="28">
        <v>4201</v>
      </c>
      <c r="P12" s="99"/>
    </row>
    <row r="13" spans="1:16" ht="26.1" customHeight="1">
      <c r="A13" s="48" t="s">
        <v>20</v>
      </c>
      <c r="B13" s="17">
        <v>3766.1226394615719</v>
      </c>
      <c r="C13" s="90">
        <v>17.649999999999999</v>
      </c>
      <c r="D13" s="88">
        <v>17.588463000000001</v>
      </c>
      <c r="E13" s="23">
        <v>668.0643</v>
      </c>
      <c r="F13" s="25">
        <v>0.89800000000000002</v>
      </c>
      <c r="G13" s="23">
        <v>320.38142999999997</v>
      </c>
      <c r="H13" s="12">
        <v>156.38513333333327</v>
      </c>
      <c r="I13" s="25">
        <v>22.159000000000002</v>
      </c>
      <c r="J13" s="29">
        <v>700</v>
      </c>
      <c r="K13" s="30">
        <v>1</v>
      </c>
      <c r="L13" s="29">
        <v>72290</v>
      </c>
      <c r="M13" s="30">
        <v>315</v>
      </c>
      <c r="N13" s="29">
        <v>3160</v>
      </c>
      <c r="O13" s="30">
        <v>13300</v>
      </c>
      <c r="P13" s="99"/>
    </row>
    <row r="14" spans="1:16" ht="26.1" customHeight="1">
      <c r="A14" s="47" t="s">
        <v>64</v>
      </c>
      <c r="B14" s="18">
        <v>1110.2511395219844</v>
      </c>
      <c r="C14" s="89">
        <v>55.16</v>
      </c>
      <c r="D14" s="87">
        <v>51.899735999999997</v>
      </c>
      <c r="E14" s="22">
        <v>725.62702000000024</v>
      </c>
      <c r="F14" s="24">
        <v>3.0639999999999996</v>
      </c>
      <c r="G14" s="22">
        <v>184.03087500000004</v>
      </c>
      <c r="H14" s="11">
        <v>49.043333333333337</v>
      </c>
      <c r="I14" s="24">
        <v>0.6140000000000001</v>
      </c>
      <c r="J14" s="27">
        <v>876</v>
      </c>
      <c r="K14" s="28">
        <v>0</v>
      </c>
      <c r="L14" s="27">
        <v>120975</v>
      </c>
      <c r="M14" s="28">
        <v>0</v>
      </c>
      <c r="N14" s="27">
        <v>1370</v>
      </c>
      <c r="O14" s="28">
        <v>5489</v>
      </c>
      <c r="P14" s="99"/>
    </row>
    <row r="15" spans="1:16" ht="26.1" customHeight="1">
      <c r="A15" s="48" t="s">
        <v>21</v>
      </c>
      <c r="B15" s="17">
        <v>10135.159815691901</v>
      </c>
      <c r="C15" s="90">
        <v>98.97</v>
      </c>
      <c r="D15" s="88">
        <v>98.970008000000007</v>
      </c>
      <c r="E15" s="23">
        <v>1689.0822999999989</v>
      </c>
      <c r="F15" s="25">
        <v>36.910999999999987</v>
      </c>
      <c r="G15" s="23">
        <v>675.34323749999987</v>
      </c>
      <c r="H15" s="12">
        <v>245.62573333333316</v>
      </c>
      <c r="I15" s="25">
        <v>112.62117500000001</v>
      </c>
      <c r="J15" s="29">
        <v>2214</v>
      </c>
      <c r="K15" s="30">
        <v>32</v>
      </c>
      <c r="L15" s="29">
        <v>261195</v>
      </c>
      <c r="M15" s="30">
        <v>25095</v>
      </c>
      <c r="N15" s="29">
        <v>4313</v>
      </c>
      <c r="O15" s="30">
        <v>26334</v>
      </c>
      <c r="P15" s="99"/>
    </row>
    <row r="16" spans="1:16" ht="26.1" customHeight="1">
      <c r="A16" s="47" t="s">
        <v>22</v>
      </c>
      <c r="B16" s="18">
        <v>2624.5984236815093</v>
      </c>
      <c r="C16" s="89">
        <v>13.58</v>
      </c>
      <c r="D16" s="87">
        <v>12.773913</v>
      </c>
      <c r="E16" s="22">
        <v>755.79926</v>
      </c>
      <c r="F16" s="24">
        <v>1.6649999999999998</v>
      </c>
      <c r="G16" s="22">
        <v>257.76481000000013</v>
      </c>
      <c r="H16" s="11">
        <v>81.591458333333335</v>
      </c>
      <c r="I16" s="24">
        <v>0.99983333333333335</v>
      </c>
      <c r="J16" s="27">
        <v>617</v>
      </c>
      <c r="K16" s="28">
        <v>0</v>
      </c>
      <c r="L16" s="27">
        <v>69330</v>
      </c>
      <c r="M16" s="28">
        <v>0</v>
      </c>
      <c r="N16" s="27">
        <v>1948</v>
      </c>
      <c r="O16" s="28">
        <v>6746</v>
      </c>
      <c r="P16" s="99"/>
    </row>
    <row r="17" spans="1:16" ht="26.1" customHeight="1">
      <c r="A17" s="48" t="s">
        <v>23</v>
      </c>
      <c r="B17" s="17">
        <v>5072.9127301619255</v>
      </c>
      <c r="C17" s="90">
        <v>54.92</v>
      </c>
      <c r="D17" s="88">
        <v>54.916097000000001</v>
      </c>
      <c r="E17" s="23">
        <v>1178.5221600000004</v>
      </c>
      <c r="F17" s="25">
        <v>7.9479999999999995</v>
      </c>
      <c r="G17" s="23">
        <v>582.44728333333319</v>
      </c>
      <c r="H17" s="12">
        <v>286.85666250000003</v>
      </c>
      <c r="I17" s="25">
        <v>29.294250000000002</v>
      </c>
      <c r="J17" s="29">
        <v>1588</v>
      </c>
      <c r="K17" s="30">
        <v>5</v>
      </c>
      <c r="L17" s="29">
        <v>167505</v>
      </c>
      <c r="M17" s="30">
        <v>3660</v>
      </c>
      <c r="N17" s="29">
        <v>7408</v>
      </c>
      <c r="O17" s="30">
        <v>18251</v>
      </c>
      <c r="P17" s="99"/>
    </row>
    <row r="18" spans="1:16" ht="26.1" customHeight="1">
      <c r="A18" s="47" t="s">
        <v>24</v>
      </c>
      <c r="B18" s="18">
        <v>3193.2584943678376</v>
      </c>
      <c r="C18" s="89">
        <v>55</v>
      </c>
      <c r="D18" s="87">
        <v>55.003964000000003</v>
      </c>
      <c r="E18" s="22">
        <v>912.2854000000001</v>
      </c>
      <c r="F18" s="24">
        <v>17.677999999999997</v>
      </c>
      <c r="G18" s="22">
        <v>532.09382500000004</v>
      </c>
      <c r="H18" s="11">
        <v>158.68270000000007</v>
      </c>
      <c r="I18" s="24">
        <v>57.918250000000015</v>
      </c>
      <c r="J18" s="27">
        <v>1128</v>
      </c>
      <c r="K18" s="28">
        <v>21</v>
      </c>
      <c r="L18" s="27">
        <v>146040</v>
      </c>
      <c r="M18" s="28">
        <v>15310</v>
      </c>
      <c r="N18" s="27">
        <v>4586</v>
      </c>
      <c r="O18" s="28">
        <v>21160</v>
      </c>
      <c r="P18" s="99"/>
    </row>
    <row r="19" spans="1:16" ht="26.1" customHeight="1">
      <c r="A19" s="48" t="s">
        <v>25</v>
      </c>
      <c r="B19" s="17">
        <v>3505.3873276173363</v>
      </c>
      <c r="C19" s="90">
        <v>6.95</v>
      </c>
      <c r="D19" s="88">
        <v>6.8593349999999997</v>
      </c>
      <c r="E19" s="23">
        <v>608.52238999999997</v>
      </c>
      <c r="F19" s="25">
        <v>0.85</v>
      </c>
      <c r="G19" s="23">
        <v>154.79949999999999</v>
      </c>
      <c r="H19" s="12">
        <v>77.518083333333294</v>
      </c>
      <c r="I19" s="25">
        <v>0.85400000000000009</v>
      </c>
      <c r="J19" s="29">
        <v>352</v>
      </c>
      <c r="K19" s="30">
        <v>2</v>
      </c>
      <c r="L19" s="29">
        <v>26915</v>
      </c>
      <c r="M19" s="30">
        <v>655</v>
      </c>
      <c r="N19" s="29">
        <v>2284</v>
      </c>
      <c r="O19" s="30">
        <v>4317</v>
      </c>
      <c r="P19" s="99"/>
    </row>
    <row r="20" spans="1:16" ht="25.5" customHeight="1">
      <c r="A20" s="47" t="s">
        <v>60</v>
      </c>
      <c r="B20" s="18">
        <v>868.00709779431463</v>
      </c>
      <c r="C20" s="89">
        <v>42</v>
      </c>
      <c r="D20" s="87">
        <v>41.092497000000002</v>
      </c>
      <c r="E20" s="22">
        <v>704.72932999999978</v>
      </c>
      <c r="F20" s="24">
        <v>9.557599999999999</v>
      </c>
      <c r="G20" s="22">
        <v>197.78383333333332</v>
      </c>
      <c r="H20" s="11">
        <v>298.31624999999997</v>
      </c>
      <c r="I20" s="24">
        <v>66.832916666666677</v>
      </c>
      <c r="J20" s="27">
        <v>1949</v>
      </c>
      <c r="K20" s="28">
        <v>7</v>
      </c>
      <c r="L20" s="27">
        <v>225880</v>
      </c>
      <c r="M20" s="28">
        <v>3930</v>
      </c>
      <c r="N20" s="27">
        <v>3007</v>
      </c>
      <c r="O20" s="28">
        <v>13187</v>
      </c>
      <c r="P20" s="99"/>
    </row>
    <row r="21" spans="1:16" ht="26.1" customHeight="1" thickBot="1">
      <c r="A21" s="48" t="s">
        <v>26</v>
      </c>
      <c r="B21" s="17">
        <v>3246.9444463205759</v>
      </c>
      <c r="C21" s="90">
        <v>121.3</v>
      </c>
      <c r="D21" s="88">
        <v>121.296488</v>
      </c>
      <c r="E21" s="23">
        <v>1992.5275199999996</v>
      </c>
      <c r="F21" s="25">
        <v>34.181100000000008</v>
      </c>
      <c r="G21" s="23">
        <v>877.73358666666695</v>
      </c>
      <c r="H21" s="12">
        <v>480.42827500000004</v>
      </c>
      <c r="I21" s="25">
        <v>118.26000000000005</v>
      </c>
      <c r="J21" s="29">
        <v>2746</v>
      </c>
      <c r="K21" s="30">
        <v>40</v>
      </c>
      <c r="L21" s="29">
        <v>377965</v>
      </c>
      <c r="M21" s="30">
        <v>31060</v>
      </c>
      <c r="N21" s="29">
        <v>7265</v>
      </c>
      <c r="O21" s="30">
        <v>34597</v>
      </c>
      <c r="P21" s="99"/>
    </row>
    <row r="22" spans="1:16" ht="30" customHeight="1" thickBot="1">
      <c r="A22" s="49" t="s">
        <v>66</v>
      </c>
      <c r="B22" s="33">
        <f>SUM(B6:B21)</f>
        <v>52417.950369294958</v>
      </c>
      <c r="C22" s="33">
        <f t="shared" ref="C22:O22" si="0">SUM(C6:C21)</f>
        <v>711.89</v>
      </c>
      <c r="D22" s="33">
        <f t="shared" si="0"/>
        <v>702.37293899999997</v>
      </c>
      <c r="E22" s="33">
        <f>SUM(E6:E21)</f>
        <v>14326.03318</v>
      </c>
      <c r="F22" s="33">
        <f>SUM(F6:F21)</f>
        <v>119.52454999999998</v>
      </c>
      <c r="G22" s="33">
        <f>SUM(G6:G21)</f>
        <v>5544.1937058333333</v>
      </c>
      <c r="H22" s="33">
        <f>SUM(H6:H21)</f>
        <v>2555.69749</v>
      </c>
      <c r="I22" s="33">
        <f>SUM(I6:I21)</f>
        <v>445.77367500000008</v>
      </c>
      <c r="J22" s="33">
        <f t="shared" si="0"/>
        <v>17223</v>
      </c>
      <c r="K22" s="33">
        <f t="shared" si="0"/>
        <v>110</v>
      </c>
      <c r="L22" s="33">
        <f t="shared" si="0"/>
        <v>2037690</v>
      </c>
      <c r="M22" s="33">
        <f t="shared" si="0"/>
        <v>81455</v>
      </c>
      <c r="N22" s="33">
        <f t="shared" si="0"/>
        <v>53691</v>
      </c>
      <c r="O22" s="33">
        <f t="shared" si="0"/>
        <v>209859</v>
      </c>
      <c r="P22" s="99"/>
    </row>
    <row r="23" spans="1:16" ht="28.5" customHeight="1" thickBot="1">
      <c r="A23" s="50" t="s">
        <v>39</v>
      </c>
      <c r="B23" s="51">
        <f>B22+'شرق استان در بهمن 1400-1 '!B19</f>
        <v>107783.87795386699</v>
      </c>
      <c r="C23" s="51">
        <f>C22+'شرق استان در بهمن 1400-1 '!C19</f>
        <v>1263.98</v>
      </c>
      <c r="D23" s="51">
        <f>D22+'شرق استان در بهمن 1400-1 '!D19</f>
        <v>1235.0051229999999</v>
      </c>
      <c r="E23" s="51">
        <f>E22+'شرق استان در بهمن 1400-1 '!E19</f>
        <v>27737.300209999998</v>
      </c>
      <c r="F23" s="51">
        <f>F22+'شرق استان در بهمن 1400-1 '!F19</f>
        <v>163.09381999999999</v>
      </c>
      <c r="G23" s="86">
        <f>G22+'شرق استان در بهمن 1400-1 '!G19</f>
        <v>9978.4914983333329</v>
      </c>
      <c r="H23" s="51">
        <f>H22+'شرق استان در بهمن 1400-1 '!H19</f>
        <v>4417.7474058333337</v>
      </c>
      <c r="I23" s="51">
        <f>I22+'شرق استان در بهمن 1400-1 '!I19</f>
        <v>681.39128333333349</v>
      </c>
      <c r="J23" s="51">
        <f>J22+'شرق استان در بهمن 1400-1 '!J19</f>
        <v>29306</v>
      </c>
      <c r="K23" s="51">
        <f>K22+'شرق استان در بهمن 1400-1 '!K19</f>
        <v>144</v>
      </c>
      <c r="L23" s="51">
        <f>L22+'شرق استان در بهمن 1400-1 '!L19</f>
        <v>3487446</v>
      </c>
      <c r="M23" s="51">
        <f>M22+'شرق استان در بهمن 1400-1 '!M19</f>
        <v>105785</v>
      </c>
      <c r="N23" s="51">
        <f>N22+'شرق استان در بهمن 1400-1 '!N19</f>
        <v>113854</v>
      </c>
      <c r="O23" s="51">
        <f>O22+'شرق استان در بهمن 1400-1 '!O19</f>
        <v>374761</v>
      </c>
      <c r="P23" s="100"/>
    </row>
    <row r="24" spans="1:16">
      <c r="E24" s="15"/>
      <c r="N24" s="16"/>
    </row>
    <row r="25" spans="1:16"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>
      <c r="J26" s="16"/>
      <c r="K26" s="16"/>
      <c r="L26" s="16"/>
      <c r="M26" s="16"/>
    </row>
    <row r="27" spans="1:16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</sheetData>
  <mergeCells count="12">
    <mergeCell ref="L4:M4"/>
    <mergeCell ref="N4:O4"/>
    <mergeCell ref="P4:P23"/>
    <mergeCell ref="A1:P1"/>
    <mergeCell ref="A2:P2"/>
    <mergeCell ref="A3:P3"/>
    <mergeCell ref="A4:A5"/>
    <mergeCell ref="B4:B5"/>
    <mergeCell ref="C4:D4"/>
    <mergeCell ref="E4:F4"/>
    <mergeCell ref="G4:I4"/>
    <mergeCell ref="J4:K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rightToLeft="1" view="pageBreakPreview" zoomScale="70" zoomScaleNormal="60" zoomScaleSheetLayoutView="70" workbookViewId="0">
      <selection activeCell="A7" sqref="A7"/>
    </sheetView>
  </sheetViews>
  <sheetFormatPr defaultRowHeight="15"/>
  <cols>
    <col min="1" max="1" width="13.7109375" customWidth="1"/>
    <col min="2" max="2" width="7.42578125" customWidth="1"/>
    <col min="3" max="3" width="8" customWidth="1"/>
    <col min="4" max="4" width="9.140625" customWidth="1"/>
    <col min="5" max="5" width="6.85546875" customWidth="1"/>
    <col min="6" max="6" width="6.28515625" customWidth="1"/>
    <col min="7" max="7" width="7.5703125" customWidth="1"/>
    <col min="8" max="8" width="7.28515625" customWidth="1"/>
    <col min="9" max="9" width="5.42578125" customWidth="1"/>
    <col min="10" max="10" width="10.140625" customWidth="1"/>
    <col min="11" max="11" width="9.7109375" customWidth="1"/>
    <col min="12" max="12" width="7.42578125" customWidth="1"/>
    <col min="13" max="13" width="11.28515625" customWidth="1"/>
    <col min="14" max="14" width="9.140625" customWidth="1"/>
    <col min="15" max="15" width="8.5703125" customWidth="1"/>
    <col min="16" max="16" width="7.140625" customWidth="1"/>
    <col min="17" max="17" width="10" customWidth="1"/>
    <col min="18" max="18" width="6.7109375" customWidth="1"/>
    <col min="19" max="19" width="12.85546875" customWidth="1"/>
    <col min="20" max="20" width="6.28515625" customWidth="1"/>
  </cols>
  <sheetData>
    <row r="1" spans="1:20" ht="42" customHeight="1">
      <c r="A1" s="101" t="s">
        <v>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39.950000000000003" customHeight="1">
      <c r="A2" s="102" t="s">
        <v>69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ht="38.1" customHeight="1" thickBot="1">
      <c r="A3" s="126" t="s">
        <v>78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ht="34.5" customHeight="1" thickTop="1" thickBot="1">
      <c r="A4" s="140" t="s">
        <v>57</v>
      </c>
      <c r="B4" s="119" t="s">
        <v>76</v>
      </c>
      <c r="C4" s="127" t="s">
        <v>40</v>
      </c>
      <c r="D4" s="127" t="s">
        <v>41</v>
      </c>
      <c r="E4" s="110" t="s">
        <v>42</v>
      </c>
      <c r="F4" s="110"/>
      <c r="G4" s="110"/>
      <c r="H4" s="110"/>
      <c r="I4" s="111"/>
      <c r="J4" s="109" t="s">
        <v>43</v>
      </c>
      <c r="K4" s="110"/>
      <c r="L4" s="111"/>
      <c r="M4" s="109" t="s">
        <v>63</v>
      </c>
      <c r="N4" s="110"/>
      <c r="O4" s="110"/>
      <c r="P4" s="110"/>
      <c r="Q4" s="110"/>
      <c r="R4" s="110"/>
      <c r="S4" s="111"/>
      <c r="T4" s="143" t="s">
        <v>73</v>
      </c>
    </row>
    <row r="5" spans="1:20" ht="27.75" customHeight="1">
      <c r="A5" s="141"/>
      <c r="B5" s="120"/>
      <c r="C5" s="128"/>
      <c r="D5" s="128"/>
      <c r="E5" s="136" t="s">
        <v>44</v>
      </c>
      <c r="F5" s="112" t="s">
        <v>45</v>
      </c>
      <c r="G5" s="114" t="s">
        <v>46</v>
      </c>
      <c r="H5" s="122" t="s">
        <v>47</v>
      </c>
      <c r="I5" s="124" t="s">
        <v>48</v>
      </c>
      <c r="J5" s="130" t="s">
        <v>49</v>
      </c>
      <c r="K5" s="131"/>
      <c r="L5" s="124" t="s">
        <v>50</v>
      </c>
      <c r="M5" s="112" t="s">
        <v>51</v>
      </c>
      <c r="N5" s="114" t="s">
        <v>52</v>
      </c>
      <c r="O5" s="114" t="s">
        <v>53</v>
      </c>
      <c r="P5" s="114" t="s">
        <v>54</v>
      </c>
      <c r="Q5" s="114" t="s">
        <v>55</v>
      </c>
      <c r="R5" s="122" t="s">
        <v>56</v>
      </c>
      <c r="S5" s="132" t="s">
        <v>48</v>
      </c>
      <c r="T5" s="144"/>
    </row>
    <row r="6" spans="1:20" ht="32.25" customHeight="1" thickBot="1">
      <c r="A6" s="142"/>
      <c r="B6" s="121"/>
      <c r="C6" s="129"/>
      <c r="D6" s="129"/>
      <c r="E6" s="137"/>
      <c r="F6" s="138"/>
      <c r="G6" s="139"/>
      <c r="H6" s="134"/>
      <c r="I6" s="135"/>
      <c r="J6" s="13" t="s">
        <v>58</v>
      </c>
      <c r="K6" s="14" t="s">
        <v>59</v>
      </c>
      <c r="L6" s="125"/>
      <c r="M6" s="113"/>
      <c r="N6" s="115"/>
      <c r="O6" s="115"/>
      <c r="P6" s="115"/>
      <c r="Q6" s="115"/>
      <c r="R6" s="123"/>
      <c r="S6" s="133"/>
      <c r="T6" s="144"/>
    </row>
    <row r="7" spans="1:20" ht="26.1" customHeight="1">
      <c r="A7" s="74" t="s">
        <v>14</v>
      </c>
      <c r="B7" s="2">
        <v>1</v>
      </c>
      <c r="C7" s="91">
        <v>3</v>
      </c>
      <c r="D7" s="93">
        <v>87</v>
      </c>
      <c r="E7" s="2">
        <v>0</v>
      </c>
      <c r="F7" s="1">
        <v>2</v>
      </c>
      <c r="G7" s="1">
        <v>7</v>
      </c>
      <c r="H7" s="1">
        <v>10</v>
      </c>
      <c r="I7" s="9">
        <f>SUM(E7:H7)</f>
        <v>19</v>
      </c>
      <c r="J7" s="2">
        <v>19808</v>
      </c>
      <c r="K7" s="1">
        <v>18595</v>
      </c>
      <c r="L7" s="9">
        <v>546</v>
      </c>
      <c r="M7" s="7">
        <v>32218</v>
      </c>
      <c r="N7" s="3">
        <v>1118</v>
      </c>
      <c r="O7" s="3">
        <v>681</v>
      </c>
      <c r="P7" s="3">
        <v>381</v>
      </c>
      <c r="Q7" s="3">
        <v>4238</v>
      </c>
      <c r="R7" s="3">
        <v>335</v>
      </c>
      <c r="S7" s="71">
        <f>SUM(M7:R7)</f>
        <v>38971</v>
      </c>
      <c r="T7" s="144"/>
    </row>
    <row r="8" spans="1:20" ht="26.1" customHeight="1">
      <c r="A8" s="75" t="s">
        <v>15</v>
      </c>
      <c r="B8" s="5"/>
      <c r="C8" s="5">
        <v>2</v>
      </c>
      <c r="D8" s="10">
        <v>55</v>
      </c>
      <c r="E8" s="5">
        <v>0</v>
      </c>
      <c r="F8" s="4">
        <v>1</v>
      </c>
      <c r="G8" s="4">
        <v>5</v>
      </c>
      <c r="H8" s="4">
        <v>4</v>
      </c>
      <c r="I8" s="10">
        <f t="shared" ref="I8:I22" si="0">SUM(E8:H8)</f>
        <v>10</v>
      </c>
      <c r="J8" s="5">
        <v>5770</v>
      </c>
      <c r="K8" s="4">
        <v>14368</v>
      </c>
      <c r="L8" s="10">
        <v>416</v>
      </c>
      <c r="M8" s="8">
        <v>17678</v>
      </c>
      <c r="N8" s="6">
        <v>558</v>
      </c>
      <c r="O8" s="6">
        <v>488</v>
      </c>
      <c r="P8" s="6">
        <v>90</v>
      </c>
      <c r="Q8" s="6">
        <v>1570</v>
      </c>
      <c r="R8" s="6">
        <v>170</v>
      </c>
      <c r="S8" s="72">
        <f t="shared" ref="S8:S22" si="1">SUM(M8:R8)</f>
        <v>20554</v>
      </c>
      <c r="T8" s="144"/>
    </row>
    <row r="9" spans="1:20" ht="26.1" customHeight="1">
      <c r="A9" s="74" t="s">
        <v>16</v>
      </c>
      <c r="B9" s="2"/>
      <c r="C9" s="2">
        <v>2</v>
      </c>
      <c r="D9" s="9">
        <v>51</v>
      </c>
      <c r="E9" s="2">
        <v>0</v>
      </c>
      <c r="F9" s="1">
        <v>0</v>
      </c>
      <c r="G9" s="1">
        <v>6</v>
      </c>
      <c r="H9" s="1">
        <v>5</v>
      </c>
      <c r="I9" s="9">
        <f t="shared" si="0"/>
        <v>11</v>
      </c>
      <c r="J9" s="2">
        <v>9174</v>
      </c>
      <c r="K9" s="1">
        <v>15145</v>
      </c>
      <c r="L9" s="9">
        <v>536</v>
      </c>
      <c r="M9" s="7">
        <v>20969</v>
      </c>
      <c r="N9" s="3">
        <v>658</v>
      </c>
      <c r="O9" s="3">
        <v>529</v>
      </c>
      <c r="P9" s="3">
        <v>142</v>
      </c>
      <c r="Q9" s="3">
        <v>2388</v>
      </c>
      <c r="R9" s="3">
        <v>169</v>
      </c>
      <c r="S9" s="71">
        <f t="shared" si="1"/>
        <v>24855</v>
      </c>
      <c r="T9" s="144"/>
    </row>
    <row r="10" spans="1:20" ht="26.1" customHeight="1">
      <c r="A10" s="75" t="s">
        <v>17</v>
      </c>
      <c r="B10" s="5">
        <v>1</v>
      </c>
      <c r="C10" s="5">
        <v>1</v>
      </c>
      <c r="D10" s="10">
        <v>106</v>
      </c>
      <c r="E10" s="5">
        <v>0</v>
      </c>
      <c r="F10" s="4">
        <v>3</v>
      </c>
      <c r="G10" s="4">
        <v>12</v>
      </c>
      <c r="H10" s="4">
        <v>7</v>
      </c>
      <c r="I10" s="10">
        <f t="shared" si="0"/>
        <v>22</v>
      </c>
      <c r="J10" s="5">
        <v>21743</v>
      </c>
      <c r="K10" s="4">
        <v>14486</v>
      </c>
      <c r="L10" s="10">
        <v>860</v>
      </c>
      <c r="M10" s="8">
        <v>31047</v>
      </c>
      <c r="N10" s="6">
        <v>782</v>
      </c>
      <c r="O10" s="6">
        <v>801</v>
      </c>
      <c r="P10" s="6">
        <v>480</v>
      </c>
      <c r="Q10" s="6">
        <v>3653</v>
      </c>
      <c r="R10" s="6">
        <v>327</v>
      </c>
      <c r="S10" s="72">
        <f t="shared" si="1"/>
        <v>37090</v>
      </c>
      <c r="T10" s="144"/>
    </row>
    <row r="11" spans="1:20" ht="26.1" customHeight="1">
      <c r="A11" s="74" t="s">
        <v>18</v>
      </c>
      <c r="B11" s="2">
        <v>1</v>
      </c>
      <c r="C11" s="2">
        <v>2</v>
      </c>
      <c r="D11" s="9">
        <v>26</v>
      </c>
      <c r="E11" s="2">
        <v>0</v>
      </c>
      <c r="F11" s="1">
        <v>0</v>
      </c>
      <c r="G11" s="1">
        <v>7</v>
      </c>
      <c r="H11" s="1">
        <v>4</v>
      </c>
      <c r="I11" s="9">
        <f t="shared" si="0"/>
        <v>11</v>
      </c>
      <c r="J11" s="2">
        <v>10872</v>
      </c>
      <c r="K11" s="1">
        <v>13954</v>
      </c>
      <c r="L11" s="9">
        <v>384</v>
      </c>
      <c r="M11" s="7">
        <v>20659</v>
      </c>
      <c r="N11" s="3">
        <v>572</v>
      </c>
      <c r="O11" s="3">
        <v>782</v>
      </c>
      <c r="P11" s="3">
        <v>136</v>
      </c>
      <c r="Q11" s="3">
        <v>2893</v>
      </c>
      <c r="R11" s="3">
        <v>168</v>
      </c>
      <c r="S11" s="71">
        <f t="shared" si="1"/>
        <v>25210</v>
      </c>
      <c r="T11" s="144"/>
    </row>
    <row r="12" spans="1:20" ht="26.1" customHeight="1">
      <c r="A12" s="75" t="s">
        <v>19</v>
      </c>
      <c r="B12" s="5"/>
      <c r="C12" s="5">
        <v>3</v>
      </c>
      <c r="D12" s="10">
        <v>62</v>
      </c>
      <c r="E12" s="5">
        <v>0</v>
      </c>
      <c r="F12" s="4">
        <v>0</v>
      </c>
      <c r="G12" s="4">
        <v>6</v>
      </c>
      <c r="H12" s="4">
        <v>2</v>
      </c>
      <c r="I12" s="10">
        <f t="shared" si="0"/>
        <v>8</v>
      </c>
      <c r="J12" s="5">
        <v>3946</v>
      </c>
      <c r="K12" s="4">
        <v>13644</v>
      </c>
      <c r="L12" s="10">
        <v>310</v>
      </c>
      <c r="M12" s="8">
        <v>16078</v>
      </c>
      <c r="N12" s="6">
        <v>499</v>
      </c>
      <c r="O12" s="6">
        <v>379</v>
      </c>
      <c r="P12" s="6">
        <v>52</v>
      </c>
      <c r="Q12" s="6">
        <v>784</v>
      </c>
      <c r="R12" s="6">
        <v>109</v>
      </c>
      <c r="S12" s="72">
        <f t="shared" si="1"/>
        <v>17901</v>
      </c>
      <c r="T12" s="144"/>
    </row>
    <row r="13" spans="1:20" ht="26.1" customHeight="1">
      <c r="A13" s="74" t="s">
        <v>62</v>
      </c>
      <c r="B13" s="2"/>
      <c r="C13" s="2">
        <v>1</v>
      </c>
      <c r="D13" s="9">
        <v>55</v>
      </c>
      <c r="E13" s="2">
        <v>0</v>
      </c>
      <c r="F13" s="1">
        <v>0</v>
      </c>
      <c r="G13" s="1">
        <v>6</v>
      </c>
      <c r="H13" s="1">
        <v>2</v>
      </c>
      <c r="I13" s="9">
        <f t="shared" si="0"/>
        <v>8</v>
      </c>
      <c r="J13" s="2">
        <v>2137</v>
      </c>
      <c r="K13" s="1">
        <v>14927</v>
      </c>
      <c r="L13" s="9">
        <v>283</v>
      </c>
      <c r="M13" s="7">
        <v>15036</v>
      </c>
      <c r="N13" s="3">
        <v>557</v>
      </c>
      <c r="O13" s="3">
        <v>481</v>
      </c>
      <c r="P13" s="3">
        <v>64</v>
      </c>
      <c r="Q13" s="3">
        <v>1090</v>
      </c>
      <c r="R13" s="3">
        <v>119</v>
      </c>
      <c r="S13" s="71">
        <f t="shared" si="1"/>
        <v>17347</v>
      </c>
      <c r="T13" s="144"/>
    </row>
    <row r="14" spans="1:20" ht="26.1" customHeight="1">
      <c r="A14" s="75" t="s">
        <v>20</v>
      </c>
      <c r="B14" s="5">
        <v>3</v>
      </c>
      <c r="C14" s="5">
        <v>4</v>
      </c>
      <c r="D14" s="10">
        <v>155</v>
      </c>
      <c r="E14" s="5">
        <v>0</v>
      </c>
      <c r="F14" s="4">
        <v>2</v>
      </c>
      <c r="G14" s="4">
        <v>7</v>
      </c>
      <c r="H14" s="4">
        <v>6</v>
      </c>
      <c r="I14" s="10">
        <f t="shared" si="0"/>
        <v>15</v>
      </c>
      <c r="J14" s="5">
        <v>20348</v>
      </c>
      <c r="K14" s="4">
        <v>12339</v>
      </c>
      <c r="L14" s="10">
        <v>274</v>
      </c>
      <c r="M14" s="8">
        <v>27292</v>
      </c>
      <c r="N14" s="6">
        <v>1040</v>
      </c>
      <c r="O14" s="6">
        <v>273</v>
      </c>
      <c r="P14" s="6">
        <v>101</v>
      </c>
      <c r="Q14" s="6">
        <v>3905</v>
      </c>
      <c r="R14" s="6">
        <v>350</v>
      </c>
      <c r="S14" s="72">
        <f t="shared" si="1"/>
        <v>32961</v>
      </c>
      <c r="T14" s="144"/>
    </row>
    <row r="15" spans="1:20" ht="25.5" customHeight="1">
      <c r="A15" s="74" t="s">
        <v>64</v>
      </c>
      <c r="B15" s="2">
        <v>2</v>
      </c>
      <c r="C15" s="2">
        <v>4</v>
      </c>
      <c r="D15" s="9">
        <v>64</v>
      </c>
      <c r="E15" s="2">
        <v>0</v>
      </c>
      <c r="F15" s="1">
        <v>0</v>
      </c>
      <c r="G15" s="1">
        <v>7</v>
      </c>
      <c r="H15" s="1">
        <v>5</v>
      </c>
      <c r="I15" s="1">
        <f t="shared" si="0"/>
        <v>12</v>
      </c>
      <c r="J15" s="2">
        <v>12489</v>
      </c>
      <c r="K15" s="1">
        <v>13944</v>
      </c>
      <c r="L15" s="9">
        <v>756</v>
      </c>
      <c r="M15" s="7">
        <v>23369</v>
      </c>
      <c r="N15" s="3">
        <v>605</v>
      </c>
      <c r="O15" s="3">
        <v>579</v>
      </c>
      <c r="P15" s="3">
        <v>375</v>
      </c>
      <c r="Q15" s="3">
        <v>2060</v>
      </c>
      <c r="R15" s="3">
        <v>202</v>
      </c>
      <c r="S15" s="71">
        <f t="shared" si="1"/>
        <v>27190</v>
      </c>
      <c r="T15" s="144"/>
    </row>
    <row r="16" spans="1:20" ht="26.1" customHeight="1">
      <c r="A16" s="75" t="s">
        <v>21</v>
      </c>
      <c r="B16" s="5">
        <v>3</v>
      </c>
      <c r="C16" s="5">
        <v>3</v>
      </c>
      <c r="D16" s="10">
        <v>171</v>
      </c>
      <c r="E16" s="5">
        <v>0</v>
      </c>
      <c r="F16" s="4">
        <v>6</v>
      </c>
      <c r="G16" s="4">
        <v>9</v>
      </c>
      <c r="H16" s="4">
        <v>17</v>
      </c>
      <c r="I16" s="10">
        <f t="shared" si="0"/>
        <v>32</v>
      </c>
      <c r="J16" s="5">
        <v>123766</v>
      </c>
      <c r="K16" s="4">
        <v>32020</v>
      </c>
      <c r="L16" s="10">
        <v>1563</v>
      </c>
      <c r="M16" s="8">
        <v>128245</v>
      </c>
      <c r="N16" s="6">
        <v>4693</v>
      </c>
      <c r="O16" s="6">
        <v>1442</v>
      </c>
      <c r="P16" s="6">
        <v>1337</v>
      </c>
      <c r="Q16" s="6">
        <v>20758</v>
      </c>
      <c r="R16" s="6">
        <v>874</v>
      </c>
      <c r="S16" s="72">
        <f t="shared" si="1"/>
        <v>157349</v>
      </c>
      <c r="T16" s="144"/>
    </row>
    <row r="17" spans="1:20" ht="26.1" customHeight="1">
      <c r="A17" s="74" t="s">
        <v>22</v>
      </c>
      <c r="B17" s="2">
        <v>1</v>
      </c>
      <c r="C17" s="2">
        <v>4</v>
      </c>
      <c r="D17" s="9">
        <v>140</v>
      </c>
      <c r="E17" s="2">
        <v>0</v>
      </c>
      <c r="F17" s="1">
        <v>0</v>
      </c>
      <c r="G17" s="1">
        <v>5</v>
      </c>
      <c r="H17" s="1">
        <v>5</v>
      </c>
      <c r="I17" s="9">
        <f t="shared" si="0"/>
        <v>10</v>
      </c>
      <c r="J17" s="2">
        <v>4800</v>
      </c>
      <c r="K17" s="1">
        <v>16250</v>
      </c>
      <c r="L17" s="9">
        <v>370</v>
      </c>
      <c r="M17" s="7">
        <v>18945</v>
      </c>
      <c r="N17" s="3">
        <v>749</v>
      </c>
      <c r="O17" s="3">
        <v>420</v>
      </c>
      <c r="P17" s="3">
        <v>98</v>
      </c>
      <c r="Q17" s="3">
        <v>1019</v>
      </c>
      <c r="R17" s="3">
        <v>189</v>
      </c>
      <c r="S17" s="71">
        <f t="shared" si="1"/>
        <v>21420</v>
      </c>
      <c r="T17" s="144"/>
    </row>
    <row r="18" spans="1:20" ht="26.1" customHeight="1">
      <c r="A18" s="75" t="s">
        <v>23</v>
      </c>
      <c r="B18" s="5">
        <v>3</v>
      </c>
      <c r="C18" s="5">
        <v>6</v>
      </c>
      <c r="D18" s="10">
        <v>216</v>
      </c>
      <c r="E18" s="5">
        <v>0</v>
      </c>
      <c r="F18" s="4">
        <v>1</v>
      </c>
      <c r="G18" s="4">
        <v>13</v>
      </c>
      <c r="H18" s="4">
        <v>10</v>
      </c>
      <c r="I18" s="10">
        <f t="shared" si="0"/>
        <v>24</v>
      </c>
      <c r="J18" s="5">
        <v>45384</v>
      </c>
      <c r="K18" s="4">
        <v>35741</v>
      </c>
      <c r="L18" s="10">
        <v>841</v>
      </c>
      <c r="M18" s="8">
        <v>69363</v>
      </c>
      <c r="N18" s="6">
        <v>2462</v>
      </c>
      <c r="O18" s="6">
        <v>1049</v>
      </c>
      <c r="P18" s="6">
        <v>313</v>
      </c>
      <c r="Q18" s="6">
        <v>8193</v>
      </c>
      <c r="R18" s="6">
        <v>586</v>
      </c>
      <c r="S18" s="72">
        <f t="shared" si="1"/>
        <v>81966</v>
      </c>
      <c r="T18" s="144"/>
    </row>
    <row r="19" spans="1:20" ht="24" customHeight="1">
      <c r="A19" s="74" t="s">
        <v>24</v>
      </c>
      <c r="B19" s="2">
        <v>1</v>
      </c>
      <c r="C19" s="2">
        <v>2</v>
      </c>
      <c r="D19" s="9">
        <v>59</v>
      </c>
      <c r="E19" s="2">
        <v>0</v>
      </c>
      <c r="F19" s="1">
        <v>3</v>
      </c>
      <c r="G19" s="1">
        <v>11</v>
      </c>
      <c r="H19" s="1">
        <v>12</v>
      </c>
      <c r="I19" s="9">
        <f t="shared" si="0"/>
        <v>26</v>
      </c>
      <c r="J19" s="2">
        <v>54237</v>
      </c>
      <c r="K19" s="1">
        <v>28966</v>
      </c>
      <c r="L19" s="9">
        <v>624</v>
      </c>
      <c r="M19" s="7">
        <v>69106</v>
      </c>
      <c r="N19" s="3">
        <v>2090</v>
      </c>
      <c r="O19" s="3">
        <v>838</v>
      </c>
      <c r="P19" s="3">
        <v>590</v>
      </c>
      <c r="Q19" s="3">
        <v>10753</v>
      </c>
      <c r="R19" s="3">
        <v>450</v>
      </c>
      <c r="S19" s="71">
        <f t="shared" si="1"/>
        <v>83827</v>
      </c>
      <c r="T19" s="144"/>
    </row>
    <row r="20" spans="1:20" ht="26.1" customHeight="1">
      <c r="A20" s="75" t="s">
        <v>25</v>
      </c>
      <c r="B20" s="5">
        <v>2</v>
      </c>
      <c r="C20" s="5">
        <v>2</v>
      </c>
      <c r="D20" s="10">
        <v>99</v>
      </c>
      <c r="E20" s="5">
        <v>0</v>
      </c>
      <c r="F20" s="4">
        <v>1</v>
      </c>
      <c r="G20" s="4">
        <v>9</v>
      </c>
      <c r="H20" s="4">
        <v>3</v>
      </c>
      <c r="I20" s="10">
        <f t="shared" si="0"/>
        <v>13</v>
      </c>
      <c r="J20" s="5">
        <v>7355</v>
      </c>
      <c r="K20" s="4">
        <v>8240</v>
      </c>
      <c r="L20" s="10">
        <v>95</v>
      </c>
      <c r="M20" s="8">
        <v>13667</v>
      </c>
      <c r="N20" s="6">
        <v>552</v>
      </c>
      <c r="O20" s="6">
        <v>248</v>
      </c>
      <c r="P20" s="6">
        <v>59</v>
      </c>
      <c r="Q20" s="6">
        <v>991</v>
      </c>
      <c r="R20" s="6">
        <v>173</v>
      </c>
      <c r="S20" s="72">
        <f t="shared" si="1"/>
        <v>15690</v>
      </c>
      <c r="T20" s="144"/>
    </row>
    <row r="21" spans="1:20" ht="26.1" customHeight="1">
      <c r="A21" s="74" t="s">
        <v>60</v>
      </c>
      <c r="B21" s="2">
        <v>1</v>
      </c>
      <c r="C21" s="2">
        <v>2</v>
      </c>
      <c r="D21" s="9">
        <v>73</v>
      </c>
      <c r="E21" s="2">
        <v>0</v>
      </c>
      <c r="F21" s="1">
        <v>0</v>
      </c>
      <c r="G21" s="1">
        <v>6</v>
      </c>
      <c r="H21" s="1">
        <v>13</v>
      </c>
      <c r="I21" s="9">
        <f t="shared" si="0"/>
        <v>19</v>
      </c>
      <c r="J21" s="2">
        <v>51227</v>
      </c>
      <c r="K21" s="1">
        <v>10456</v>
      </c>
      <c r="L21" s="9">
        <v>544</v>
      </c>
      <c r="M21" s="7">
        <v>53041</v>
      </c>
      <c r="N21" s="3">
        <v>2591</v>
      </c>
      <c r="O21" s="3">
        <v>628</v>
      </c>
      <c r="P21" s="3">
        <v>125</v>
      </c>
      <c r="Q21" s="3">
        <v>5099</v>
      </c>
      <c r="R21" s="3">
        <v>749</v>
      </c>
      <c r="S21" s="71">
        <f t="shared" si="1"/>
        <v>62233</v>
      </c>
      <c r="T21" s="144"/>
    </row>
    <row r="22" spans="1:20" ht="26.1" customHeight="1" thickBot="1">
      <c r="A22" s="76" t="s">
        <v>26</v>
      </c>
      <c r="B22" s="34">
        <v>1</v>
      </c>
      <c r="C22" s="34">
        <v>2</v>
      </c>
      <c r="D22" s="35">
        <v>232</v>
      </c>
      <c r="E22" s="34">
        <v>1</v>
      </c>
      <c r="F22" s="36">
        <v>3</v>
      </c>
      <c r="G22" s="36">
        <v>12</v>
      </c>
      <c r="H22" s="36">
        <v>21</v>
      </c>
      <c r="I22" s="35">
        <f t="shared" si="0"/>
        <v>37</v>
      </c>
      <c r="J22" s="34">
        <v>126304</v>
      </c>
      <c r="K22" s="36">
        <v>42107</v>
      </c>
      <c r="L22" s="35">
        <v>1714</v>
      </c>
      <c r="M22" s="37">
        <v>140418</v>
      </c>
      <c r="N22" s="38">
        <v>5227</v>
      </c>
      <c r="O22" s="38">
        <v>1551</v>
      </c>
      <c r="P22" s="38">
        <v>1023</v>
      </c>
      <c r="Q22" s="38">
        <v>20942</v>
      </c>
      <c r="R22" s="38">
        <v>966</v>
      </c>
      <c r="S22" s="73">
        <f t="shared" si="1"/>
        <v>170127</v>
      </c>
      <c r="T22" s="144"/>
    </row>
    <row r="23" spans="1:20" ht="44.25" customHeight="1" thickBot="1">
      <c r="A23" s="83" t="s">
        <v>66</v>
      </c>
      <c r="B23" s="39">
        <f>SUM(B7:B22)</f>
        <v>20</v>
      </c>
      <c r="C23" s="39">
        <f t="shared" ref="C23:S23" si="2">SUM(C7:C22)</f>
        <v>43</v>
      </c>
      <c r="D23" s="39">
        <f t="shared" si="2"/>
        <v>1651</v>
      </c>
      <c r="E23" s="39">
        <f t="shared" si="2"/>
        <v>1</v>
      </c>
      <c r="F23" s="39">
        <f t="shared" si="2"/>
        <v>22</v>
      </c>
      <c r="G23" s="39">
        <f t="shared" si="2"/>
        <v>128</v>
      </c>
      <c r="H23" s="39">
        <f t="shared" si="2"/>
        <v>126</v>
      </c>
      <c r="I23" s="39">
        <f t="shared" si="2"/>
        <v>277</v>
      </c>
      <c r="J23" s="39">
        <f>SUM(J7:J22)</f>
        <v>519360</v>
      </c>
      <c r="K23" s="39">
        <f t="shared" ref="K23:L23" si="3">SUM(K7:K22)</f>
        <v>305182</v>
      </c>
      <c r="L23" s="39">
        <f t="shared" si="3"/>
        <v>10116</v>
      </c>
      <c r="M23" s="39">
        <f t="shared" ref="M23" si="4">SUM(M7:M22)</f>
        <v>697131</v>
      </c>
      <c r="N23" s="39">
        <f t="shared" ref="N23" si="5">SUM(N7:N22)</f>
        <v>24753</v>
      </c>
      <c r="O23" s="39">
        <f t="shared" ref="O23" si="6">SUM(O7:O22)</f>
        <v>11169</v>
      </c>
      <c r="P23" s="39">
        <f t="shared" ref="P23" si="7">SUM(P7:P22)</f>
        <v>5366</v>
      </c>
      <c r="Q23" s="39">
        <f t="shared" ref="Q23" si="8">SUM(Q7:Q22)</f>
        <v>90336</v>
      </c>
      <c r="R23" s="39">
        <f t="shared" ref="R23" si="9">SUM(R7:R22)</f>
        <v>5936</v>
      </c>
      <c r="S23" s="39">
        <f t="shared" si="2"/>
        <v>834691</v>
      </c>
      <c r="T23" s="144"/>
    </row>
    <row r="24" spans="1:20" ht="27" customHeight="1" thickBot="1">
      <c r="A24" s="77" t="s">
        <v>61</v>
      </c>
      <c r="B24" s="40"/>
      <c r="C24" s="41"/>
      <c r="D24" s="68"/>
      <c r="E24" s="65">
        <v>3</v>
      </c>
      <c r="F24" s="66">
        <v>2</v>
      </c>
      <c r="G24" s="66">
        <v>13</v>
      </c>
      <c r="H24" s="66">
        <v>143</v>
      </c>
      <c r="I24" s="67">
        <f>SUM(E24:H24)</f>
        <v>161</v>
      </c>
      <c r="J24" s="116"/>
      <c r="K24" s="117"/>
      <c r="L24" s="117"/>
      <c r="M24" s="117"/>
      <c r="N24" s="117"/>
      <c r="O24" s="117"/>
      <c r="P24" s="117"/>
      <c r="Q24" s="117"/>
      <c r="R24" s="117"/>
      <c r="S24" s="118"/>
      <c r="T24" s="144"/>
    </row>
    <row r="25" spans="1:20" ht="32.1" customHeight="1" thickBot="1">
      <c r="A25" s="78" t="s">
        <v>39</v>
      </c>
      <c r="B25" s="79">
        <f>B23+'شرق استان در بهمن 1400-2'!B20</f>
        <v>40</v>
      </c>
      <c r="C25" s="79">
        <f>C23+'شرق استان در بهمن 1400-2'!C20</f>
        <v>82</v>
      </c>
      <c r="D25" s="79">
        <f>D23+'شرق استان در بهمن 1400-2'!D20</f>
        <v>2762</v>
      </c>
      <c r="E25" s="79">
        <f>E23+E24+'شرق استان در بهمن 1400-2'!E20</f>
        <v>6</v>
      </c>
      <c r="F25" s="79">
        <f>F23+F24+'شرق استان در بهمن 1400-2'!F20</f>
        <v>34</v>
      </c>
      <c r="G25" s="79">
        <f>G23+G24+'شرق استان در بهمن 1400-2'!G20</f>
        <v>254</v>
      </c>
      <c r="H25" s="79">
        <f>H23+H24+'شرق استان در بهمن 1400-2'!H20</f>
        <v>355</v>
      </c>
      <c r="I25" s="79">
        <f>I23+I24+'شرق استان در بهمن 1400-2'!I20</f>
        <v>649</v>
      </c>
      <c r="J25" s="79">
        <f>J23+'شرق استان در بهمن 1400-2'!J20</f>
        <v>812426</v>
      </c>
      <c r="K25" s="79">
        <f>K23+'شرق استان در بهمن 1400-2'!K20</f>
        <v>544250</v>
      </c>
      <c r="L25" s="79">
        <f>L23+L24+'شرق استان در بهمن 1400-2'!L20</f>
        <v>17887</v>
      </c>
      <c r="M25" s="79">
        <f>M23+'شرق استان در بهمن 1400-2'!M20</f>
        <v>1151488</v>
      </c>
      <c r="N25" s="79">
        <f>N23+'شرق استان در بهمن 1400-2'!N20</f>
        <v>39104</v>
      </c>
      <c r="O25" s="79">
        <f>O23+'شرق استان در بهمن 1400-2'!O20</f>
        <v>20126</v>
      </c>
      <c r="P25" s="79">
        <f>P23+P24+'شرق استان در بهمن 1400-2'!P20</f>
        <v>8073</v>
      </c>
      <c r="Q25" s="79">
        <f>Q23+'شرق استان در بهمن 1400-2'!Q20</f>
        <v>146064</v>
      </c>
      <c r="R25" s="79">
        <f>R23+'شرق استان در بهمن 1400-2'!R20</f>
        <v>9757</v>
      </c>
      <c r="S25" s="79">
        <f>S23+S24+'شرق استان در بهمن 1400-2'!S20</f>
        <v>1374612</v>
      </c>
      <c r="T25" s="145"/>
    </row>
    <row r="26" spans="1:20" ht="15.75" thickTop="1"/>
  </sheetData>
  <sortState ref="A21:T33">
    <sortCondition ref="A21:A33"/>
  </sortState>
  <mergeCells count="26"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5"/>
    <mergeCell ref="M4:S4"/>
    <mergeCell ref="M5:M6"/>
    <mergeCell ref="O5:O6"/>
    <mergeCell ref="J24:S24"/>
    <mergeCell ref="B4:B6"/>
    <mergeCell ref="N5:N6"/>
    <mergeCell ref="P5:P6"/>
    <mergeCell ref="Q5:Q6"/>
    <mergeCell ref="R5:R6"/>
    <mergeCell ref="L5:L6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rightToLeft="1" view="pageBreakPreview" zoomScale="67" zoomScaleNormal="60" zoomScaleSheetLayoutView="67" workbookViewId="0">
      <selection activeCell="A6" sqref="A6"/>
    </sheetView>
  </sheetViews>
  <sheetFormatPr defaultRowHeight="15"/>
  <cols>
    <col min="1" max="1" width="18" customWidth="1"/>
    <col min="2" max="2" width="10.140625" customWidth="1"/>
    <col min="3" max="3" width="12.5703125" customWidth="1"/>
    <col min="4" max="4" width="14.140625" customWidth="1"/>
    <col min="5" max="6" width="11.28515625" customWidth="1"/>
    <col min="7" max="7" width="10.28515625" customWidth="1"/>
    <col min="8" max="8" width="12.7109375" customWidth="1"/>
    <col min="9" max="9" width="10.140625" customWidth="1"/>
    <col min="10" max="11" width="10.85546875" customWidth="1"/>
    <col min="12" max="12" width="11.85546875" customWidth="1"/>
    <col min="13" max="13" width="11.28515625" customWidth="1"/>
    <col min="14" max="14" width="9.5703125" customWidth="1"/>
    <col min="15" max="15" width="10" customWidth="1"/>
    <col min="16" max="16" width="6.28515625" customWidth="1"/>
  </cols>
  <sheetData>
    <row r="1" spans="1:16" ht="42" customHeight="1">
      <c r="A1" s="101" t="s">
        <v>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39.950000000000003" customHeight="1">
      <c r="A2" s="102" t="s">
        <v>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38.1" customHeight="1" thickBot="1">
      <c r="A3" s="103" t="s">
        <v>78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36.75" customHeight="1" thickBot="1">
      <c r="A4" s="104" t="s">
        <v>70</v>
      </c>
      <c r="B4" s="106" t="s">
        <v>0</v>
      </c>
      <c r="C4" s="96" t="s">
        <v>1</v>
      </c>
      <c r="D4" s="97"/>
      <c r="E4" s="96" t="s">
        <v>2</v>
      </c>
      <c r="F4" s="97"/>
      <c r="G4" s="96" t="s">
        <v>3</v>
      </c>
      <c r="H4" s="108"/>
      <c r="I4" s="97"/>
      <c r="J4" s="94" t="s">
        <v>4</v>
      </c>
      <c r="K4" s="95"/>
      <c r="L4" s="94" t="s">
        <v>5</v>
      </c>
      <c r="M4" s="95"/>
      <c r="N4" s="96" t="s">
        <v>6</v>
      </c>
      <c r="O4" s="97"/>
      <c r="P4" s="98" t="s">
        <v>73</v>
      </c>
    </row>
    <row r="5" spans="1:16" ht="80.25" customHeight="1" thickBot="1">
      <c r="A5" s="105"/>
      <c r="B5" s="107"/>
      <c r="C5" s="31" t="s">
        <v>74</v>
      </c>
      <c r="D5" s="32" t="s">
        <v>75</v>
      </c>
      <c r="E5" s="21" t="s">
        <v>7</v>
      </c>
      <c r="F5" s="20" t="s">
        <v>8</v>
      </c>
      <c r="G5" s="21" t="s">
        <v>9</v>
      </c>
      <c r="H5" s="80" t="s">
        <v>10</v>
      </c>
      <c r="I5" s="20" t="s">
        <v>8</v>
      </c>
      <c r="J5" s="26" t="s">
        <v>7</v>
      </c>
      <c r="K5" s="20" t="s">
        <v>11</v>
      </c>
      <c r="L5" s="26" t="s">
        <v>7</v>
      </c>
      <c r="M5" s="20" t="s">
        <v>11</v>
      </c>
      <c r="N5" s="26" t="s">
        <v>12</v>
      </c>
      <c r="O5" s="20" t="s">
        <v>13</v>
      </c>
      <c r="P5" s="99"/>
    </row>
    <row r="6" spans="1:16" ht="27" customHeight="1">
      <c r="A6" s="84" t="s">
        <v>27</v>
      </c>
      <c r="B6" s="18">
        <v>1695.2092815353601</v>
      </c>
      <c r="C6" s="89">
        <v>10.01</v>
      </c>
      <c r="D6" s="87">
        <v>9.9694500000000001</v>
      </c>
      <c r="E6" s="22">
        <v>460.62035000000009</v>
      </c>
      <c r="F6" s="24">
        <v>0.2</v>
      </c>
      <c r="G6" s="22">
        <v>109.25079416666668</v>
      </c>
      <c r="H6" s="11">
        <v>94.883608333333314</v>
      </c>
      <c r="I6" s="24">
        <v>2.6359999999999997</v>
      </c>
      <c r="J6" s="27">
        <v>418</v>
      </c>
      <c r="K6" s="28">
        <v>0</v>
      </c>
      <c r="L6" s="27">
        <v>35135</v>
      </c>
      <c r="M6" s="28">
        <v>0</v>
      </c>
      <c r="N6" s="27">
        <v>933</v>
      </c>
      <c r="O6" s="28">
        <v>7845</v>
      </c>
      <c r="P6" s="99"/>
    </row>
    <row r="7" spans="1:16" ht="27" customHeight="1">
      <c r="A7" s="85" t="s">
        <v>28</v>
      </c>
      <c r="B7" s="17">
        <v>4146.9131582908749</v>
      </c>
      <c r="C7" s="90">
        <v>10.91</v>
      </c>
      <c r="D7" s="88">
        <v>10.900074</v>
      </c>
      <c r="E7" s="23">
        <v>953.62709000000007</v>
      </c>
      <c r="F7" s="25">
        <v>0.23600000000000002</v>
      </c>
      <c r="G7" s="23">
        <v>142.00581666666665</v>
      </c>
      <c r="H7" s="12">
        <v>87.723595833333363</v>
      </c>
      <c r="I7" s="25">
        <v>5.3934999999999986</v>
      </c>
      <c r="J7" s="29">
        <v>516</v>
      </c>
      <c r="K7" s="30">
        <v>0</v>
      </c>
      <c r="L7" s="29">
        <v>42445</v>
      </c>
      <c r="M7" s="30">
        <v>0</v>
      </c>
      <c r="N7" s="29">
        <v>1204</v>
      </c>
      <c r="O7" s="30">
        <v>6585</v>
      </c>
      <c r="P7" s="99"/>
    </row>
    <row r="8" spans="1:16" ht="27" customHeight="1">
      <c r="A8" s="84" t="s">
        <v>29</v>
      </c>
      <c r="B8" s="18">
        <v>3156.3093337195601</v>
      </c>
      <c r="C8" s="89">
        <v>52.51</v>
      </c>
      <c r="D8" s="87">
        <v>44.508136999999998</v>
      </c>
      <c r="E8" s="22">
        <v>834.16200000000049</v>
      </c>
      <c r="F8" s="24">
        <v>2.57</v>
      </c>
      <c r="G8" s="22">
        <v>247.44016666666667</v>
      </c>
      <c r="H8" s="11">
        <v>166.03900000000004</v>
      </c>
      <c r="I8" s="24">
        <v>10.366</v>
      </c>
      <c r="J8" s="27">
        <v>815</v>
      </c>
      <c r="K8" s="28">
        <v>2</v>
      </c>
      <c r="L8" s="27">
        <v>116760</v>
      </c>
      <c r="M8" s="28">
        <v>1430</v>
      </c>
      <c r="N8" s="27">
        <v>5505</v>
      </c>
      <c r="O8" s="28">
        <v>9442</v>
      </c>
      <c r="P8" s="99"/>
    </row>
    <row r="9" spans="1:16" ht="27" customHeight="1">
      <c r="A9" s="85" t="s">
        <v>30</v>
      </c>
      <c r="B9" s="17">
        <v>4951.7814167760753</v>
      </c>
      <c r="C9" s="90">
        <v>91.29</v>
      </c>
      <c r="D9" s="88">
        <v>91.288813000000005</v>
      </c>
      <c r="E9" s="23">
        <v>1567.9799999999977</v>
      </c>
      <c r="F9" s="25">
        <v>4.7249999999999996</v>
      </c>
      <c r="G9" s="23">
        <v>524.70254999999997</v>
      </c>
      <c r="H9" s="12">
        <v>235.9864583333333</v>
      </c>
      <c r="I9" s="25">
        <v>37.370500000000014</v>
      </c>
      <c r="J9" s="29">
        <v>1654</v>
      </c>
      <c r="K9" s="30">
        <v>4</v>
      </c>
      <c r="L9" s="29">
        <v>257565</v>
      </c>
      <c r="M9" s="30">
        <v>2650</v>
      </c>
      <c r="N9" s="29">
        <v>7469</v>
      </c>
      <c r="O9" s="30">
        <v>23599</v>
      </c>
      <c r="P9" s="99"/>
    </row>
    <row r="10" spans="1:16" ht="27" customHeight="1">
      <c r="A10" s="84" t="s">
        <v>31</v>
      </c>
      <c r="B10" s="18">
        <v>4423.7002080356369</v>
      </c>
      <c r="C10" s="89">
        <v>96.58</v>
      </c>
      <c r="D10" s="87">
        <v>96.580168999999998</v>
      </c>
      <c r="E10" s="22">
        <v>2199.6348999999996</v>
      </c>
      <c r="F10" s="24">
        <v>20.214000000000006</v>
      </c>
      <c r="G10" s="22">
        <v>873.20917999999972</v>
      </c>
      <c r="H10" s="11">
        <v>289.7268850000001</v>
      </c>
      <c r="I10" s="24">
        <v>72.147999999999996</v>
      </c>
      <c r="J10" s="27">
        <v>1864</v>
      </c>
      <c r="K10" s="28">
        <v>17</v>
      </c>
      <c r="L10" s="27">
        <v>233457</v>
      </c>
      <c r="M10" s="28">
        <v>14030</v>
      </c>
      <c r="N10" s="27">
        <v>9187</v>
      </c>
      <c r="O10" s="28">
        <v>28993</v>
      </c>
      <c r="P10" s="99"/>
    </row>
    <row r="11" spans="1:16" ht="27" customHeight="1">
      <c r="A11" s="85" t="s">
        <v>32</v>
      </c>
      <c r="B11" s="17">
        <v>9816.7195279070693</v>
      </c>
      <c r="C11" s="90">
        <v>36.53</v>
      </c>
      <c r="D11" s="88">
        <v>35.901606999999998</v>
      </c>
      <c r="E11" s="23">
        <v>1221.8131999999991</v>
      </c>
      <c r="F11" s="25">
        <v>1.4536699999999998</v>
      </c>
      <c r="G11" s="23">
        <v>495.30330000000004</v>
      </c>
      <c r="H11" s="12">
        <v>179.13012083333334</v>
      </c>
      <c r="I11" s="25">
        <v>8.7068333333333285</v>
      </c>
      <c r="J11" s="29">
        <v>1004</v>
      </c>
      <c r="K11" s="30">
        <v>1</v>
      </c>
      <c r="L11" s="29">
        <v>112670</v>
      </c>
      <c r="M11" s="30">
        <v>400</v>
      </c>
      <c r="N11" s="29">
        <v>3888</v>
      </c>
      <c r="O11" s="30">
        <v>17860</v>
      </c>
      <c r="P11" s="99"/>
    </row>
    <row r="12" spans="1:16" ht="27" customHeight="1">
      <c r="A12" s="84" t="s">
        <v>33</v>
      </c>
      <c r="B12" s="18">
        <v>3547.6610349846082</v>
      </c>
      <c r="C12" s="89">
        <v>37.69</v>
      </c>
      <c r="D12" s="87">
        <v>36.595080000000003</v>
      </c>
      <c r="E12" s="22">
        <v>798.30479999999977</v>
      </c>
      <c r="F12" s="24">
        <v>0</v>
      </c>
      <c r="G12" s="22">
        <v>327.8190116666666</v>
      </c>
      <c r="H12" s="11">
        <v>74.609958333333338</v>
      </c>
      <c r="I12" s="24">
        <v>6.9820000000000002</v>
      </c>
      <c r="J12" s="27">
        <v>636</v>
      </c>
      <c r="K12" s="28">
        <v>0</v>
      </c>
      <c r="L12" s="27">
        <v>67915</v>
      </c>
      <c r="M12" s="28">
        <v>0</v>
      </c>
      <c r="N12" s="27">
        <v>7156</v>
      </c>
      <c r="O12" s="28">
        <v>6784</v>
      </c>
      <c r="P12" s="99"/>
    </row>
    <row r="13" spans="1:16" ht="27" customHeight="1">
      <c r="A13" s="85" t="s">
        <v>34</v>
      </c>
      <c r="B13" s="17">
        <v>2583.3523804728729</v>
      </c>
      <c r="C13" s="90">
        <v>27.5</v>
      </c>
      <c r="D13" s="88">
        <v>27.325329</v>
      </c>
      <c r="E13" s="23">
        <v>762.97423000000003</v>
      </c>
      <c r="F13" s="25">
        <v>0.11899999999999999</v>
      </c>
      <c r="G13" s="23">
        <v>244.70053666666661</v>
      </c>
      <c r="H13" s="12">
        <v>104.54753833333335</v>
      </c>
      <c r="I13" s="25">
        <v>0.90700000000000014</v>
      </c>
      <c r="J13" s="29">
        <v>830</v>
      </c>
      <c r="K13" s="30">
        <v>0</v>
      </c>
      <c r="L13" s="29">
        <v>87530</v>
      </c>
      <c r="M13" s="30">
        <v>0</v>
      </c>
      <c r="N13" s="29">
        <v>5601</v>
      </c>
      <c r="O13" s="30">
        <v>7482</v>
      </c>
      <c r="P13" s="99"/>
    </row>
    <row r="14" spans="1:16" ht="27" customHeight="1">
      <c r="A14" s="84" t="s">
        <v>35</v>
      </c>
      <c r="B14" s="18">
        <v>5387.1948867712799</v>
      </c>
      <c r="C14" s="89">
        <v>38.380000000000003</v>
      </c>
      <c r="D14" s="87">
        <v>36.812623000000002</v>
      </c>
      <c r="E14" s="22">
        <v>1047.94703</v>
      </c>
      <c r="F14" s="24">
        <v>4.4559999999999995</v>
      </c>
      <c r="G14" s="22">
        <v>271.92381499999999</v>
      </c>
      <c r="H14" s="11">
        <v>156.31126916666665</v>
      </c>
      <c r="I14" s="24">
        <v>20.259</v>
      </c>
      <c r="J14" s="27">
        <v>821</v>
      </c>
      <c r="K14" s="28">
        <v>2</v>
      </c>
      <c r="L14" s="27">
        <v>97335</v>
      </c>
      <c r="M14" s="28">
        <v>1260</v>
      </c>
      <c r="N14" s="27">
        <v>5926</v>
      </c>
      <c r="O14" s="28">
        <v>12237</v>
      </c>
      <c r="P14" s="99"/>
    </row>
    <row r="15" spans="1:16" ht="27" customHeight="1">
      <c r="A15" s="85" t="s">
        <v>67</v>
      </c>
      <c r="B15" s="17">
        <v>3176.3671359925397</v>
      </c>
      <c r="C15" s="90">
        <v>6.91</v>
      </c>
      <c r="D15" s="88">
        <v>6.9097980000000003</v>
      </c>
      <c r="E15" s="23">
        <v>592.66500000000008</v>
      </c>
      <c r="F15" s="25">
        <v>0</v>
      </c>
      <c r="G15" s="23">
        <v>177.29525000000001</v>
      </c>
      <c r="H15" s="12">
        <v>34.383166666666668</v>
      </c>
      <c r="I15" s="25">
        <v>2.8219999999999996</v>
      </c>
      <c r="J15" s="29">
        <v>392</v>
      </c>
      <c r="K15" s="30">
        <v>0</v>
      </c>
      <c r="L15" s="29">
        <v>23985</v>
      </c>
      <c r="M15" s="30">
        <v>0</v>
      </c>
      <c r="N15" s="29">
        <v>1268</v>
      </c>
      <c r="O15" s="30">
        <v>5521</v>
      </c>
      <c r="P15" s="99"/>
    </row>
    <row r="16" spans="1:16" ht="27" customHeight="1">
      <c r="A16" s="84" t="s">
        <v>36</v>
      </c>
      <c r="B16" s="18">
        <v>3338.3168288014899</v>
      </c>
      <c r="C16" s="89">
        <v>71.819999999999993</v>
      </c>
      <c r="D16" s="87">
        <v>64.118690000000001</v>
      </c>
      <c r="E16" s="22">
        <v>995.09026000000017</v>
      </c>
      <c r="F16" s="24">
        <v>3.7805999999999993</v>
      </c>
      <c r="G16" s="22">
        <v>187.06988666666663</v>
      </c>
      <c r="H16" s="11">
        <v>173.85820833333332</v>
      </c>
      <c r="I16" s="24">
        <v>14.870166666666664</v>
      </c>
      <c r="J16" s="27">
        <v>1025</v>
      </c>
      <c r="K16" s="28">
        <v>2</v>
      </c>
      <c r="L16" s="27">
        <v>130645</v>
      </c>
      <c r="M16" s="28">
        <v>1130</v>
      </c>
      <c r="N16" s="27">
        <v>4002</v>
      </c>
      <c r="O16" s="28">
        <v>11276</v>
      </c>
      <c r="P16" s="99"/>
    </row>
    <row r="17" spans="1:16" ht="27" customHeight="1">
      <c r="A17" s="85" t="s">
        <v>37</v>
      </c>
      <c r="B17" s="17">
        <v>5824.9009667338823</v>
      </c>
      <c r="C17" s="90">
        <v>34.03</v>
      </c>
      <c r="D17" s="88">
        <v>33.856287999999999</v>
      </c>
      <c r="E17" s="23">
        <v>1149.8306000000002</v>
      </c>
      <c r="F17" s="25">
        <v>5.665</v>
      </c>
      <c r="G17" s="23">
        <v>516.5488333333335</v>
      </c>
      <c r="H17" s="12">
        <v>150.25387499999991</v>
      </c>
      <c r="I17" s="25">
        <v>51.116108333333337</v>
      </c>
      <c r="J17" s="29">
        <v>1310</v>
      </c>
      <c r="K17" s="30">
        <v>6</v>
      </c>
      <c r="L17" s="29">
        <v>148664</v>
      </c>
      <c r="M17" s="30">
        <v>3430</v>
      </c>
      <c r="N17" s="29">
        <v>4943</v>
      </c>
      <c r="O17" s="30">
        <v>18368</v>
      </c>
      <c r="P17" s="99"/>
    </row>
    <row r="18" spans="1:16" ht="27" customHeight="1" thickBot="1">
      <c r="A18" s="84" t="s">
        <v>38</v>
      </c>
      <c r="B18" s="18">
        <v>3317.5014245507846</v>
      </c>
      <c r="C18" s="89">
        <v>37.93</v>
      </c>
      <c r="D18" s="87">
        <v>37.866126000000001</v>
      </c>
      <c r="E18" s="22">
        <v>826.61756999999989</v>
      </c>
      <c r="F18" s="24">
        <v>0.15</v>
      </c>
      <c r="G18" s="22">
        <v>317.02865166666663</v>
      </c>
      <c r="H18" s="11">
        <v>114.59623166666667</v>
      </c>
      <c r="I18" s="24">
        <v>2.0404999999999998</v>
      </c>
      <c r="J18" s="27">
        <v>798</v>
      </c>
      <c r="K18" s="28">
        <v>0</v>
      </c>
      <c r="L18" s="27">
        <v>95650</v>
      </c>
      <c r="M18" s="28">
        <v>0</v>
      </c>
      <c r="N18" s="27">
        <v>3081</v>
      </c>
      <c r="O18" s="28">
        <v>8910</v>
      </c>
      <c r="P18" s="99"/>
    </row>
    <row r="19" spans="1:16" ht="44.25" customHeight="1" thickBot="1">
      <c r="A19" s="49" t="s">
        <v>65</v>
      </c>
      <c r="B19" s="33">
        <f>SUM(B6:B18)</f>
        <v>55365.92758457204</v>
      </c>
      <c r="C19" s="33">
        <f t="shared" ref="C19:O19" si="0">SUM(C6:C18)</f>
        <v>552.09</v>
      </c>
      <c r="D19" s="33">
        <f t="shared" si="0"/>
        <v>532.63218400000005</v>
      </c>
      <c r="E19" s="33">
        <f t="shared" si="0"/>
        <v>13411.267029999997</v>
      </c>
      <c r="F19" s="33">
        <f t="shared" si="0"/>
        <v>43.569270000000003</v>
      </c>
      <c r="G19" s="33">
        <f t="shared" si="0"/>
        <v>4434.2977924999996</v>
      </c>
      <c r="H19" s="33">
        <f t="shared" si="0"/>
        <v>1862.0499158333334</v>
      </c>
      <c r="I19" s="33">
        <f t="shared" si="0"/>
        <v>235.61760833333338</v>
      </c>
      <c r="J19" s="33">
        <f t="shared" si="0"/>
        <v>12083</v>
      </c>
      <c r="K19" s="33">
        <f t="shared" si="0"/>
        <v>34</v>
      </c>
      <c r="L19" s="33">
        <f t="shared" si="0"/>
        <v>1449756</v>
      </c>
      <c r="M19" s="33">
        <f t="shared" si="0"/>
        <v>24330</v>
      </c>
      <c r="N19" s="33">
        <f t="shared" si="0"/>
        <v>60163</v>
      </c>
      <c r="O19" s="33">
        <f t="shared" si="0"/>
        <v>164902</v>
      </c>
      <c r="P19" s="99"/>
    </row>
    <row r="20" spans="1:16" ht="32.1" customHeight="1" thickBot="1">
      <c r="A20" s="50" t="s">
        <v>39</v>
      </c>
      <c r="B20" s="51">
        <f>B19+'غرب استان در بهمن 1400-1'!B22</f>
        <v>107783.87795386699</v>
      </c>
      <c r="C20" s="51">
        <f>C19+'غرب استان در بهمن 1400-1'!C22</f>
        <v>1263.98</v>
      </c>
      <c r="D20" s="51">
        <f>D19+'غرب استان در بهمن 1400-1'!D22</f>
        <v>1235.0051229999999</v>
      </c>
      <c r="E20" s="51">
        <f>E19+'غرب استان در بهمن 1400-1'!E22</f>
        <v>27737.300209999998</v>
      </c>
      <c r="F20" s="51">
        <f>F19+'غرب استان در بهمن 1400-1'!F22</f>
        <v>163.09381999999999</v>
      </c>
      <c r="G20" s="51">
        <f>G19+'غرب استان در بهمن 1400-1'!G22</f>
        <v>9978.4914983333329</v>
      </c>
      <c r="H20" s="51">
        <f>H19+'غرب استان در بهمن 1400-1'!H22</f>
        <v>4417.7474058333337</v>
      </c>
      <c r="I20" s="51">
        <f>I19+'غرب استان در بهمن 1400-1'!I22</f>
        <v>681.39128333333349</v>
      </c>
      <c r="J20" s="51">
        <f>J19+'غرب استان در بهمن 1400-1'!J22</f>
        <v>29306</v>
      </c>
      <c r="K20" s="51">
        <f>K19+'غرب استان در بهمن 1400-1'!K22</f>
        <v>144</v>
      </c>
      <c r="L20" s="51">
        <f>L19+'غرب استان در بهمن 1400-1'!L22</f>
        <v>3487446</v>
      </c>
      <c r="M20" s="51">
        <f>M19+'غرب استان در بهمن 1400-1'!M22</f>
        <v>105785</v>
      </c>
      <c r="N20" s="51">
        <f>N19+'غرب استان در بهمن 1400-1'!N22</f>
        <v>113854</v>
      </c>
      <c r="O20" s="51">
        <f>O19+'غرب استان در بهمن 1400-1'!O22</f>
        <v>374761</v>
      </c>
      <c r="P20" s="100"/>
    </row>
    <row r="21" spans="1:16">
      <c r="E21" s="15"/>
      <c r="N21" s="16"/>
    </row>
    <row r="22" spans="1:16"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>
      <c r="J23" s="16"/>
      <c r="K23" s="16"/>
      <c r="L23" s="16"/>
      <c r="M23" s="16"/>
    </row>
    <row r="24" spans="1:16">
      <c r="J24" s="16"/>
      <c r="K24" s="16"/>
      <c r="L24" s="16"/>
      <c r="M24" s="16"/>
      <c r="N24" s="16"/>
    </row>
  </sheetData>
  <mergeCells count="12">
    <mergeCell ref="A1:P1"/>
    <mergeCell ref="A3:P3"/>
    <mergeCell ref="A2:P2"/>
    <mergeCell ref="P4:P20"/>
    <mergeCell ref="A4:A5"/>
    <mergeCell ref="B4:B5"/>
    <mergeCell ref="C4:D4"/>
    <mergeCell ref="E4:F4"/>
    <mergeCell ref="G4:I4"/>
    <mergeCell ref="J4:K4"/>
    <mergeCell ref="L4:M4"/>
    <mergeCell ref="N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7" zoomScaleNormal="60" zoomScaleSheetLayoutView="67" workbookViewId="0">
      <selection activeCell="A7" sqref="A7"/>
    </sheetView>
  </sheetViews>
  <sheetFormatPr defaultRowHeight="15"/>
  <cols>
    <col min="1" max="1" width="18.7109375" customWidth="1"/>
    <col min="2" max="2" width="7.28515625" customWidth="1"/>
    <col min="4" max="4" width="10.28515625" customWidth="1"/>
    <col min="5" max="5" width="6.85546875" customWidth="1"/>
    <col min="6" max="6" width="5.5703125" customWidth="1"/>
    <col min="7" max="7" width="7.5703125" customWidth="1"/>
    <col min="8" max="8" width="7.28515625" customWidth="1"/>
    <col min="9" max="9" width="6.5703125" customWidth="1"/>
    <col min="10" max="11" width="10.5703125" customWidth="1"/>
    <col min="12" max="12" width="8.140625" customWidth="1"/>
    <col min="13" max="13" width="12.28515625" customWidth="1"/>
    <col min="14" max="14" width="9.5703125" customWidth="1"/>
    <col min="15" max="15" width="9.140625" customWidth="1"/>
    <col min="16" max="16" width="7.42578125" customWidth="1"/>
    <col min="17" max="17" width="10.85546875" customWidth="1"/>
    <col min="18" max="18" width="7.85546875" customWidth="1"/>
    <col min="19" max="19" width="11.28515625" customWidth="1"/>
    <col min="20" max="20" width="6.28515625" customWidth="1"/>
  </cols>
  <sheetData>
    <row r="1" spans="1:20" ht="42" customHeight="1">
      <c r="A1" s="101" t="s">
        <v>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39.950000000000003" customHeight="1">
      <c r="A2" s="102" t="s">
        <v>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ht="38.1" customHeight="1" thickBot="1">
      <c r="A3" s="103" t="s">
        <v>78</v>
      </c>
      <c r="B3" s="126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1:20" s="58" customFormat="1" ht="36.950000000000003" customHeight="1" thickBot="1">
      <c r="A4" s="154" t="s">
        <v>57</v>
      </c>
      <c r="B4" s="127" t="s">
        <v>76</v>
      </c>
      <c r="C4" s="161" t="s">
        <v>40</v>
      </c>
      <c r="D4" s="127" t="s">
        <v>41</v>
      </c>
      <c r="E4" s="162" t="s">
        <v>42</v>
      </c>
      <c r="F4" s="152"/>
      <c r="G4" s="152"/>
      <c r="H4" s="152"/>
      <c r="I4" s="153"/>
      <c r="J4" s="151" t="s">
        <v>43</v>
      </c>
      <c r="K4" s="152"/>
      <c r="L4" s="153"/>
      <c r="M4" s="151" t="s">
        <v>63</v>
      </c>
      <c r="N4" s="152"/>
      <c r="O4" s="152"/>
      <c r="P4" s="152"/>
      <c r="Q4" s="152"/>
      <c r="R4" s="152"/>
      <c r="S4" s="153"/>
      <c r="T4" s="98" t="s">
        <v>73</v>
      </c>
    </row>
    <row r="5" spans="1:20" ht="32.25" customHeight="1">
      <c r="A5" s="155"/>
      <c r="B5" s="128"/>
      <c r="C5" s="120"/>
      <c r="D5" s="128"/>
      <c r="E5" s="136" t="s">
        <v>44</v>
      </c>
      <c r="F5" s="112" t="s">
        <v>45</v>
      </c>
      <c r="G5" s="114" t="s">
        <v>46</v>
      </c>
      <c r="H5" s="122" t="s">
        <v>47</v>
      </c>
      <c r="I5" s="124" t="s">
        <v>48</v>
      </c>
      <c r="J5" s="148" t="s">
        <v>49</v>
      </c>
      <c r="K5" s="149"/>
      <c r="L5" s="124" t="s">
        <v>50</v>
      </c>
      <c r="M5" s="112" t="s">
        <v>51</v>
      </c>
      <c r="N5" s="114" t="s">
        <v>52</v>
      </c>
      <c r="O5" s="114" t="s">
        <v>53</v>
      </c>
      <c r="P5" s="114" t="s">
        <v>54</v>
      </c>
      <c r="Q5" s="114" t="s">
        <v>55</v>
      </c>
      <c r="R5" s="122" t="s">
        <v>56</v>
      </c>
      <c r="S5" s="146" t="s">
        <v>48</v>
      </c>
      <c r="T5" s="99"/>
    </row>
    <row r="6" spans="1:20" ht="24.95" customHeight="1" thickBot="1">
      <c r="A6" s="156"/>
      <c r="B6" s="129"/>
      <c r="C6" s="121"/>
      <c r="D6" s="129"/>
      <c r="E6" s="157"/>
      <c r="F6" s="158"/>
      <c r="G6" s="159"/>
      <c r="H6" s="160"/>
      <c r="I6" s="150"/>
      <c r="J6" s="13" t="s">
        <v>58</v>
      </c>
      <c r="K6" s="14" t="s">
        <v>59</v>
      </c>
      <c r="L6" s="125"/>
      <c r="M6" s="113"/>
      <c r="N6" s="115"/>
      <c r="O6" s="115"/>
      <c r="P6" s="115"/>
      <c r="Q6" s="115"/>
      <c r="R6" s="123"/>
      <c r="S6" s="147"/>
      <c r="T6" s="99"/>
    </row>
    <row r="7" spans="1:20" ht="27" customHeight="1">
      <c r="A7" s="56" t="s">
        <v>27</v>
      </c>
      <c r="B7" s="91"/>
      <c r="C7" s="2">
        <v>2</v>
      </c>
      <c r="D7" s="92">
        <v>61</v>
      </c>
      <c r="E7" s="52">
        <v>0</v>
      </c>
      <c r="F7" s="53">
        <v>1</v>
      </c>
      <c r="G7" s="53">
        <v>5</v>
      </c>
      <c r="H7" s="53">
        <v>4</v>
      </c>
      <c r="I7" s="54">
        <f>SUM(E7:H7)</f>
        <v>10</v>
      </c>
      <c r="J7" s="2">
        <v>5034</v>
      </c>
      <c r="K7" s="1">
        <v>13831</v>
      </c>
      <c r="L7" s="9">
        <v>87</v>
      </c>
      <c r="M7" s="7">
        <v>16115</v>
      </c>
      <c r="N7" s="3">
        <v>546</v>
      </c>
      <c r="O7" s="3">
        <v>492</v>
      </c>
      <c r="P7" s="3">
        <v>61</v>
      </c>
      <c r="Q7" s="3">
        <v>1615</v>
      </c>
      <c r="R7" s="3">
        <v>123</v>
      </c>
      <c r="S7" s="3">
        <f>SUM(M7:R7)</f>
        <v>18952</v>
      </c>
      <c r="T7" s="99"/>
    </row>
    <row r="8" spans="1:20" ht="27" customHeight="1">
      <c r="A8" s="57" t="s">
        <v>28</v>
      </c>
      <c r="B8" s="5">
        <v>2</v>
      </c>
      <c r="C8" s="5">
        <v>2</v>
      </c>
      <c r="D8" s="46">
        <v>37</v>
      </c>
      <c r="E8" s="42">
        <v>0</v>
      </c>
      <c r="F8" s="4">
        <v>0</v>
      </c>
      <c r="G8" s="4">
        <v>3</v>
      </c>
      <c r="H8" s="4">
        <v>6</v>
      </c>
      <c r="I8" s="55">
        <f t="shared" ref="I8:I19" si="0">SUM(E8:H8)</f>
        <v>9</v>
      </c>
      <c r="J8" s="5">
        <v>8919</v>
      </c>
      <c r="K8" s="4">
        <v>7137</v>
      </c>
      <c r="L8" s="10">
        <v>318</v>
      </c>
      <c r="M8" s="8">
        <v>13615</v>
      </c>
      <c r="N8" s="6">
        <v>585</v>
      </c>
      <c r="O8" s="6">
        <v>342</v>
      </c>
      <c r="P8" s="6">
        <v>130</v>
      </c>
      <c r="Q8" s="6">
        <v>1554</v>
      </c>
      <c r="R8" s="6">
        <v>148</v>
      </c>
      <c r="S8" s="6">
        <f t="shared" ref="S8:S19" si="1">SUM(M8:R8)</f>
        <v>16374</v>
      </c>
      <c r="T8" s="99"/>
    </row>
    <row r="9" spans="1:20" ht="27" customHeight="1">
      <c r="A9" s="56" t="s">
        <v>29</v>
      </c>
      <c r="B9" s="2">
        <v>1</v>
      </c>
      <c r="C9" s="2">
        <v>3</v>
      </c>
      <c r="D9" s="45">
        <v>42</v>
      </c>
      <c r="E9" s="60">
        <v>0</v>
      </c>
      <c r="F9" s="1">
        <v>5</v>
      </c>
      <c r="G9" s="1">
        <v>6</v>
      </c>
      <c r="H9" s="1">
        <v>6</v>
      </c>
      <c r="I9" s="61">
        <f t="shared" si="0"/>
        <v>17</v>
      </c>
      <c r="J9" s="2">
        <v>30577</v>
      </c>
      <c r="K9" s="1">
        <v>13683</v>
      </c>
      <c r="L9" s="9">
        <v>630</v>
      </c>
      <c r="M9" s="7">
        <v>38312</v>
      </c>
      <c r="N9" s="3">
        <v>1096</v>
      </c>
      <c r="O9" s="3">
        <v>625</v>
      </c>
      <c r="P9" s="3">
        <v>176</v>
      </c>
      <c r="Q9" s="3">
        <v>4425</v>
      </c>
      <c r="R9" s="3">
        <v>256</v>
      </c>
      <c r="S9" s="3">
        <f t="shared" si="1"/>
        <v>44890</v>
      </c>
      <c r="T9" s="99"/>
    </row>
    <row r="10" spans="1:20" ht="27" customHeight="1">
      <c r="A10" s="57" t="s">
        <v>30</v>
      </c>
      <c r="B10" s="5">
        <v>2</v>
      </c>
      <c r="C10" s="5">
        <v>5</v>
      </c>
      <c r="D10" s="46">
        <v>144</v>
      </c>
      <c r="E10" s="42">
        <v>0</v>
      </c>
      <c r="F10" s="4">
        <v>0</v>
      </c>
      <c r="G10" s="4">
        <v>16</v>
      </c>
      <c r="H10" s="4">
        <v>9</v>
      </c>
      <c r="I10" s="55">
        <f t="shared" si="0"/>
        <v>25</v>
      </c>
      <c r="J10" s="5">
        <v>46265</v>
      </c>
      <c r="K10" s="4">
        <v>29803</v>
      </c>
      <c r="L10" s="10">
        <v>1256</v>
      </c>
      <c r="M10" s="8">
        <v>65320</v>
      </c>
      <c r="N10" s="6">
        <v>1746</v>
      </c>
      <c r="O10" s="6">
        <v>1161</v>
      </c>
      <c r="P10" s="6">
        <v>204</v>
      </c>
      <c r="Q10" s="6">
        <v>8452</v>
      </c>
      <c r="R10" s="6">
        <v>450</v>
      </c>
      <c r="S10" s="6">
        <f t="shared" si="1"/>
        <v>77333</v>
      </c>
      <c r="T10" s="99"/>
    </row>
    <row r="11" spans="1:20" ht="27" customHeight="1">
      <c r="A11" s="56" t="s">
        <v>31</v>
      </c>
      <c r="B11" s="2">
        <v>3</v>
      </c>
      <c r="C11" s="2">
        <v>5</v>
      </c>
      <c r="D11" s="45">
        <v>167</v>
      </c>
      <c r="E11" s="60">
        <v>0</v>
      </c>
      <c r="F11" s="1">
        <v>3</v>
      </c>
      <c r="G11" s="1">
        <v>13</v>
      </c>
      <c r="H11" s="1">
        <v>18</v>
      </c>
      <c r="I11" s="61">
        <f t="shared" si="0"/>
        <v>34</v>
      </c>
      <c r="J11" s="2">
        <v>74184</v>
      </c>
      <c r="K11" s="1">
        <v>37290</v>
      </c>
      <c r="L11" s="9">
        <v>1163</v>
      </c>
      <c r="M11" s="7">
        <v>93161</v>
      </c>
      <c r="N11" s="3">
        <v>2962</v>
      </c>
      <c r="O11" s="3">
        <v>1138</v>
      </c>
      <c r="P11" s="3">
        <v>592</v>
      </c>
      <c r="Q11" s="3">
        <v>14094</v>
      </c>
      <c r="R11" s="3">
        <v>690</v>
      </c>
      <c r="S11" s="3">
        <f t="shared" si="1"/>
        <v>112637</v>
      </c>
      <c r="T11" s="99"/>
    </row>
    <row r="12" spans="1:20" ht="27" customHeight="1">
      <c r="A12" s="57" t="s">
        <v>32</v>
      </c>
      <c r="B12" s="5">
        <v>3</v>
      </c>
      <c r="C12" s="5">
        <v>5</v>
      </c>
      <c r="D12" s="46">
        <v>85</v>
      </c>
      <c r="E12" s="42">
        <v>0</v>
      </c>
      <c r="F12" s="4">
        <v>0</v>
      </c>
      <c r="G12" s="4">
        <v>14</v>
      </c>
      <c r="H12" s="4">
        <v>7</v>
      </c>
      <c r="I12" s="55">
        <f t="shared" si="0"/>
        <v>21</v>
      </c>
      <c r="J12" s="5">
        <v>30976</v>
      </c>
      <c r="K12" s="4">
        <v>20555</v>
      </c>
      <c r="L12" s="10">
        <v>569</v>
      </c>
      <c r="M12" s="8">
        <v>45405</v>
      </c>
      <c r="N12" s="6">
        <v>1326</v>
      </c>
      <c r="O12" s="6">
        <v>595</v>
      </c>
      <c r="P12" s="6">
        <v>288</v>
      </c>
      <c r="Q12" s="6">
        <v>4121</v>
      </c>
      <c r="R12" s="6">
        <v>371</v>
      </c>
      <c r="S12" s="6">
        <f t="shared" si="1"/>
        <v>52106</v>
      </c>
      <c r="T12" s="99"/>
    </row>
    <row r="13" spans="1:20" ht="27" customHeight="1">
      <c r="A13" s="56" t="s">
        <v>33</v>
      </c>
      <c r="B13" s="2">
        <v>1</v>
      </c>
      <c r="C13" s="2">
        <v>2</v>
      </c>
      <c r="D13" s="45">
        <v>57</v>
      </c>
      <c r="E13" s="60">
        <v>1</v>
      </c>
      <c r="F13" s="1">
        <v>0</v>
      </c>
      <c r="G13" s="1">
        <v>8</v>
      </c>
      <c r="H13" s="1">
        <v>4</v>
      </c>
      <c r="I13" s="61">
        <f t="shared" si="0"/>
        <v>13</v>
      </c>
      <c r="J13" s="2">
        <v>5972</v>
      </c>
      <c r="K13" s="1">
        <v>17634</v>
      </c>
      <c r="L13" s="9">
        <v>523</v>
      </c>
      <c r="M13" s="7">
        <v>21080</v>
      </c>
      <c r="N13" s="3">
        <v>670</v>
      </c>
      <c r="O13" s="3">
        <v>553</v>
      </c>
      <c r="P13" s="3">
        <v>81</v>
      </c>
      <c r="Q13" s="3">
        <v>1591</v>
      </c>
      <c r="R13" s="3">
        <v>155</v>
      </c>
      <c r="S13" s="3">
        <f t="shared" si="1"/>
        <v>24130</v>
      </c>
      <c r="T13" s="99"/>
    </row>
    <row r="14" spans="1:20" ht="27" customHeight="1">
      <c r="A14" s="57" t="s">
        <v>34</v>
      </c>
      <c r="B14" s="5">
        <v>1</v>
      </c>
      <c r="C14" s="5">
        <v>2</v>
      </c>
      <c r="D14" s="46">
        <v>72</v>
      </c>
      <c r="E14" s="42">
        <v>0</v>
      </c>
      <c r="F14" s="4">
        <v>0</v>
      </c>
      <c r="G14" s="4">
        <v>7</v>
      </c>
      <c r="H14" s="4">
        <v>3</v>
      </c>
      <c r="I14" s="55">
        <f t="shared" si="0"/>
        <v>10</v>
      </c>
      <c r="J14" s="5">
        <v>5148</v>
      </c>
      <c r="K14" s="4">
        <v>23231</v>
      </c>
      <c r="L14" s="10">
        <v>418</v>
      </c>
      <c r="M14" s="8">
        <v>25496</v>
      </c>
      <c r="N14" s="6">
        <v>690</v>
      </c>
      <c r="O14" s="6">
        <v>666</v>
      </c>
      <c r="P14" s="6">
        <v>108</v>
      </c>
      <c r="Q14" s="6">
        <v>1655</v>
      </c>
      <c r="R14" s="6">
        <v>182</v>
      </c>
      <c r="S14" s="6">
        <f t="shared" si="1"/>
        <v>28797</v>
      </c>
      <c r="T14" s="99"/>
    </row>
    <row r="15" spans="1:20" ht="27" customHeight="1">
      <c r="A15" s="56" t="s">
        <v>35</v>
      </c>
      <c r="B15" s="2">
        <v>2</v>
      </c>
      <c r="C15" s="2">
        <v>2</v>
      </c>
      <c r="D15" s="45">
        <v>73</v>
      </c>
      <c r="E15" s="60">
        <v>0</v>
      </c>
      <c r="F15" s="1">
        <v>1</v>
      </c>
      <c r="G15" s="1">
        <v>10</v>
      </c>
      <c r="H15" s="1">
        <v>4</v>
      </c>
      <c r="I15" s="61">
        <f t="shared" si="0"/>
        <v>15</v>
      </c>
      <c r="J15" s="2">
        <v>17120</v>
      </c>
      <c r="K15" s="1">
        <v>16915</v>
      </c>
      <c r="L15" s="9">
        <v>499</v>
      </c>
      <c r="M15" s="7">
        <v>29878</v>
      </c>
      <c r="N15" s="3">
        <v>883</v>
      </c>
      <c r="O15" s="3">
        <v>508</v>
      </c>
      <c r="P15" s="3">
        <v>121</v>
      </c>
      <c r="Q15" s="3">
        <v>2845</v>
      </c>
      <c r="R15" s="3">
        <v>299</v>
      </c>
      <c r="S15" s="3">
        <f t="shared" si="1"/>
        <v>34534</v>
      </c>
      <c r="T15" s="99"/>
    </row>
    <row r="16" spans="1:20" ht="27" customHeight="1">
      <c r="A16" s="57" t="s">
        <v>67</v>
      </c>
      <c r="B16" s="5"/>
      <c r="C16" s="5">
        <v>1</v>
      </c>
      <c r="D16" s="46">
        <v>92</v>
      </c>
      <c r="E16" s="42">
        <v>0</v>
      </c>
      <c r="F16" s="4">
        <v>0</v>
      </c>
      <c r="G16" s="4">
        <v>4</v>
      </c>
      <c r="H16" s="4">
        <v>3</v>
      </c>
      <c r="I16" s="55">
        <f t="shared" si="0"/>
        <v>7</v>
      </c>
      <c r="J16" s="5">
        <v>3609</v>
      </c>
      <c r="K16" s="4">
        <v>10488</v>
      </c>
      <c r="L16" s="10">
        <v>116</v>
      </c>
      <c r="M16" s="8">
        <v>12469</v>
      </c>
      <c r="N16" s="6">
        <v>487</v>
      </c>
      <c r="O16" s="6">
        <v>119</v>
      </c>
      <c r="P16" s="6">
        <v>10</v>
      </c>
      <c r="Q16" s="6">
        <v>1001</v>
      </c>
      <c r="R16" s="6">
        <v>127</v>
      </c>
      <c r="S16" s="6">
        <f t="shared" si="1"/>
        <v>14213</v>
      </c>
      <c r="T16" s="99"/>
    </row>
    <row r="17" spans="1:20" ht="27" customHeight="1">
      <c r="A17" s="56" t="s">
        <v>36</v>
      </c>
      <c r="B17" s="2">
        <v>2</v>
      </c>
      <c r="C17" s="2">
        <v>4</v>
      </c>
      <c r="D17" s="45">
        <v>156</v>
      </c>
      <c r="E17" s="60">
        <v>1</v>
      </c>
      <c r="F17" s="1">
        <v>0</v>
      </c>
      <c r="G17" s="1">
        <v>11</v>
      </c>
      <c r="H17" s="1">
        <v>7</v>
      </c>
      <c r="I17" s="61">
        <f t="shared" si="0"/>
        <v>19</v>
      </c>
      <c r="J17" s="2">
        <v>24081</v>
      </c>
      <c r="K17" s="1">
        <v>14432</v>
      </c>
      <c r="L17" s="9">
        <v>675</v>
      </c>
      <c r="M17" s="7">
        <v>32212</v>
      </c>
      <c r="N17" s="3">
        <v>1136</v>
      </c>
      <c r="O17" s="3">
        <v>740</v>
      </c>
      <c r="P17" s="3">
        <v>369</v>
      </c>
      <c r="Q17" s="3">
        <v>4366</v>
      </c>
      <c r="R17" s="3">
        <v>365</v>
      </c>
      <c r="S17" s="3">
        <f t="shared" si="1"/>
        <v>39188</v>
      </c>
      <c r="T17" s="99"/>
    </row>
    <row r="18" spans="1:20" ht="27" customHeight="1">
      <c r="A18" s="57" t="s">
        <v>37</v>
      </c>
      <c r="B18" s="5">
        <v>2</v>
      </c>
      <c r="C18" s="5">
        <v>4</v>
      </c>
      <c r="D18" s="46">
        <v>95</v>
      </c>
      <c r="E18" s="42">
        <v>0</v>
      </c>
      <c r="F18" s="4">
        <v>0</v>
      </c>
      <c r="G18" s="4">
        <v>8</v>
      </c>
      <c r="H18" s="4">
        <v>10</v>
      </c>
      <c r="I18" s="55">
        <f t="shared" si="0"/>
        <v>18</v>
      </c>
      <c r="J18" s="5">
        <v>29730</v>
      </c>
      <c r="K18" s="4">
        <v>20295</v>
      </c>
      <c r="L18" s="10">
        <v>933</v>
      </c>
      <c r="M18" s="8">
        <v>40394</v>
      </c>
      <c r="N18" s="6">
        <v>1598</v>
      </c>
      <c r="O18" s="6">
        <v>1151</v>
      </c>
      <c r="P18" s="6">
        <v>425</v>
      </c>
      <c r="Q18" s="6">
        <v>6936</v>
      </c>
      <c r="R18" s="6">
        <v>454</v>
      </c>
      <c r="S18" s="6">
        <f t="shared" si="1"/>
        <v>50958</v>
      </c>
      <c r="T18" s="99"/>
    </row>
    <row r="19" spans="1:20" ht="27" customHeight="1" thickBot="1">
      <c r="A19" s="56" t="s">
        <v>38</v>
      </c>
      <c r="B19" s="2">
        <v>1</v>
      </c>
      <c r="C19" s="2">
        <v>2</v>
      </c>
      <c r="D19" s="45">
        <v>30</v>
      </c>
      <c r="E19" s="62">
        <v>0</v>
      </c>
      <c r="F19" s="63">
        <v>0</v>
      </c>
      <c r="G19" s="63">
        <v>8</v>
      </c>
      <c r="H19" s="63">
        <v>5</v>
      </c>
      <c r="I19" s="64">
        <f t="shared" si="0"/>
        <v>13</v>
      </c>
      <c r="J19" s="2">
        <v>11451</v>
      </c>
      <c r="K19" s="1">
        <v>13774</v>
      </c>
      <c r="L19" s="9">
        <v>584</v>
      </c>
      <c r="M19" s="7">
        <v>20900</v>
      </c>
      <c r="N19" s="3">
        <v>626</v>
      </c>
      <c r="O19" s="3">
        <v>867</v>
      </c>
      <c r="P19" s="3">
        <v>142</v>
      </c>
      <c r="Q19" s="3">
        <v>3073</v>
      </c>
      <c r="R19" s="3">
        <v>201</v>
      </c>
      <c r="S19" s="3">
        <f t="shared" si="1"/>
        <v>25809</v>
      </c>
      <c r="T19" s="99"/>
    </row>
    <row r="20" spans="1:20" ht="44.25" customHeight="1" thickBot="1">
      <c r="A20" s="82" t="s">
        <v>65</v>
      </c>
      <c r="B20" s="39">
        <f>SUM(B7:B19)</f>
        <v>20</v>
      </c>
      <c r="C20" s="39">
        <f t="shared" ref="C20:S20" si="2">SUM(C7:C19)</f>
        <v>39</v>
      </c>
      <c r="D20" s="39">
        <f t="shared" si="2"/>
        <v>1111</v>
      </c>
      <c r="E20" s="59">
        <f>SUM(E7:E19)</f>
        <v>2</v>
      </c>
      <c r="F20" s="59">
        <f t="shared" ref="F20:I20" si="3">SUM(F7:F19)</f>
        <v>10</v>
      </c>
      <c r="G20" s="59">
        <f t="shared" si="3"/>
        <v>113</v>
      </c>
      <c r="H20" s="59">
        <f t="shared" si="3"/>
        <v>86</v>
      </c>
      <c r="I20" s="59">
        <f t="shared" si="3"/>
        <v>211</v>
      </c>
      <c r="J20" s="39">
        <f t="shared" si="2"/>
        <v>293066</v>
      </c>
      <c r="K20" s="39">
        <f t="shared" si="2"/>
        <v>239068</v>
      </c>
      <c r="L20" s="39">
        <f t="shared" si="2"/>
        <v>7771</v>
      </c>
      <c r="M20" s="39">
        <f t="shared" si="2"/>
        <v>454357</v>
      </c>
      <c r="N20" s="39">
        <f t="shared" si="2"/>
        <v>14351</v>
      </c>
      <c r="O20" s="39">
        <f t="shared" si="2"/>
        <v>8957</v>
      </c>
      <c r="P20" s="39">
        <f t="shared" si="2"/>
        <v>2707</v>
      </c>
      <c r="Q20" s="39">
        <f t="shared" si="2"/>
        <v>55728</v>
      </c>
      <c r="R20" s="39">
        <f t="shared" si="2"/>
        <v>3821</v>
      </c>
      <c r="S20" s="39">
        <f t="shared" si="2"/>
        <v>539921</v>
      </c>
      <c r="T20" s="99"/>
    </row>
    <row r="21" spans="1:20" ht="27" customHeight="1" thickBot="1">
      <c r="A21" s="43" t="s">
        <v>61</v>
      </c>
      <c r="B21" s="40"/>
      <c r="C21" s="41"/>
      <c r="D21" s="41"/>
      <c r="E21" s="70">
        <v>3</v>
      </c>
      <c r="F21" s="70">
        <v>2</v>
      </c>
      <c r="G21" s="70">
        <v>13</v>
      </c>
      <c r="H21" s="70">
        <v>143</v>
      </c>
      <c r="I21" s="70">
        <f>SUM(E21:H21)</f>
        <v>161</v>
      </c>
      <c r="J21" s="116"/>
      <c r="K21" s="117"/>
      <c r="L21" s="117"/>
      <c r="M21" s="117"/>
      <c r="N21" s="117"/>
      <c r="O21" s="117"/>
      <c r="P21" s="117"/>
      <c r="Q21" s="117"/>
      <c r="R21" s="117"/>
      <c r="S21" s="118"/>
      <c r="T21" s="99"/>
    </row>
    <row r="22" spans="1:20" ht="32.1" customHeight="1" thickBot="1">
      <c r="A22" s="44" t="s">
        <v>39</v>
      </c>
      <c r="B22" s="69">
        <f>B20+'غرب استان در بهمن  1400-2'!B23</f>
        <v>40</v>
      </c>
      <c r="C22" s="69">
        <f>C20+'غرب استان در بهمن  1400-2'!C23</f>
        <v>82</v>
      </c>
      <c r="D22" s="69">
        <f>D20+'غرب استان در بهمن  1400-2'!D23</f>
        <v>2762</v>
      </c>
      <c r="E22" s="69">
        <f>E20+E21+'غرب استان در بهمن  1400-2'!E23</f>
        <v>6</v>
      </c>
      <c r="F22" s="69">
        <f>F20+F21+'غرب استان در بهمن  1400-2'!F23</f>
        <v>34</v>
      </c>
      <c r="G22" s="69">
        <f>G20+G21+'غرب استان در بهمن  1400-2'!G23</f>
        <v>254</v>
      </c>
      <c r="H22" s="69">
        <f>H20+H21+'غرب استان در بهمن  1400-2'!H23</f>
        <v>355</v>
      </c>
      <c r="I22" s="69">
        <f>I20+I21+'غرب استان در بهمن  1400-2'!I23</f>
        <v>649</v>
      </c>
      <c r="J22" s="69">
        <f>J20+'غرب استان در بهمن  1400-2'!J23</f>
        <v>812426</v>
      </c>
      <c r="K22" s="69">
        <f>K20+'غرب استان در بهمن  1400-2'!K23</f>
        <v>544250</v>
      </c>
      <c r="L22" s="69">
        <f>L20+L21+'غرب استان در بهمن  1400-2'!L23</f>
        <v>17887</v>
      </c>
      <c r="M22" s="69">
        <f>M20+'غرب استان در بهمن  1400-2'!M23</f>
        <v>1151488</v>
      </c>
      <c r="N22" s="69">
        <f>N20+'غرب استان در بهمن  1400-2'!N23</f>
        <v>39104</v>
      </c>
      <c r="O22" s="69">
        <f>O20+'غرب استان در بهمن  1400-2'!O23</f>
        <v>20126</v>
      </c>
      <c r="P22" s="69">
        <f>P20+P21+'غرب استان در بهمن  1400-2'!P23</f>
        <v>8073</v>
      </c>
      <c r="Q22" s="69">
        <f>Q20+'غرب استان در بهمن  1400-2'!Q23</f>
        <v>146064</v>
      </c>
      <c r="R22" s="69">
        <f>R20+'غرب استان در بهمن  1400-2'!R23</f>
        <v>9757</v>
      </c>
      <c r="S22" s="69">
        <f>S20+S21+'غرب استان در بهمن  1400-2'!S23</f>
        <v>1374612</v>
      </c>
      <c r="T22" s="100"/>
    </row>
  </sheetData>
  <mergeCells count="26"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</mergeCells>
  <printOptions horizontalCentered="1" verticalCentered="1"/>
  <pageMargins left="3.937007874015748E-2" right="3.937007874015748E-2" top="0" bottom="0" header="0" footer="0"/>
  <pageSetup scale="7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بهمن 1400-1</vt:lpstr>
      <vt:lpstr>غرب استان در بهمن  1400-2</vt:lpstr>
      <vt:lpstr>شرق استان در بهمن 1400-1 </vt:lpstr>
      <vt:lpstr>شرق استان در بهمن 1400-2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2020-04-13T06:26:20Z</cp:lastPrinted>
  <dcterms:created xsi:type="dcterms:W3CDTF">2016-09-26T08:37:22Z</dcterms:created>
  <dcterms:modified xsi:type="dcterms:W3CDTF">2022-05-08T08:12:09Z</dcterms:modified>
</cp:coreProperties>
</file>