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951\Desktop\"/>
    </mc:Choice>
  </mc:AlternateContent>
  <bookViews>
    <workbookView xWindow="0" yWindow="0" windowWidth="2160" windowHeight="0" tabRatio="639"/>
  </bookViews>
  <sheets>
    <sheet name="غرب استان در اسفند 1400-1" sheetId="7" r:id="rId1"/>
    <sheet name="غرب استان در اسفند  1400-2" sheetId="2" r:id="rId2"/>
    <sheet name="شرق استان در اسفند 1400-1 " sheetId="5" r:id="rId3"/>
    <sheet name="شرق استان در اسفند 1400-2" sheetId="6" r:id="rId4"/>
  </sheets>
  <calcPr calcId="162913"/>
</workbook>
</file>

<file path=xl/calcChain.xml><?xml version="1.0" encoding="utf-8"?>
<calcChain xmlns="http://schemas.openxmlformats.org/spreadsheetml/2006/main">
  <c r="K19" i="5" l="1"/>
  <c r="I19" i="5"/>
  <c r="L19" i="5" l="1"/>
  <c r="M19" i="5"/>
  <c r="E20" i="6" l="1"/>
  <c r="F20" i="6"/>
  <c r="G20" i="6"/>
  <c r="H20" i="6"/>
  <c r="N19" i="5" l="1"/>
  <c r="O19" i="5"/>
  <c r="J19" i="5" l="1"/>
  <c r="E19" i="5" l="1"/>
  <c r="F19" i="5"/>
  <c r="G19" i="5"/>
  <c r="H19" i="5"/>
  <c r="R23" i="2" l="1"/>
  <c r="Q23" i="2"/>
  <c r="P23" i="2"/>
  <c r="O23" i="2"/>
  <c r="N23" i="2"/>
  <c r="M23" i="2"/>
  <c r="L23" i="2"/>
  <c r="K23" i="2"/>
  <c r="J23" i="2" l="1"/>
  <c r="B19" i="5" l="1"/>
  <c r="C19" i="5"/>
  <c r="D19" i="5"/>
  <c r="O22" i="7"/>
  <c r="O20" i="5" s="1"/>
  <c r="N22" i="7"/>
  <c r="N20" i="5" s="1"/>
  <c r="M22" i="7"/>
  <c r="M20" i="5" s="1"/>
  <c r="L22" i="7"/>
  <c r="L20" i="5" s="1"/>
  <c r="K22" i="7"/>
  <c r="K20" i="5" s="1"/>
  <c r="J22" i="7"/>
  <c r="J20" i="5" s="1"/>
  <c r="I22" i="7"/>
  <c r="I20" i="5" s="1"/>
  <c r="H22" i="7"/>
  <c r="H20" i="5" s="1"/>
  <c r="G22" i="7"/>
  <c r="F22" i="7"/>
  <c r="F20" i="5" s="1"/>
  <c r="E22" i="7"/>
  <c r="E20" i="5" s="1"/>
  <c r="D22" i="7"/>
  <c r="D23" i="7" s="1"/>
  <c r="C22" i="7"/>
  <c r="B22" i="7"/>
  <c r="C23" i="7" l="1"/>
  <c r="C20" i="5"/>
  <c r="G20" i="5"/>
  <c r="G23" i="7"/>
  <c r="B20" i="5"/>
  <c r="O23" i="7"/>
  <c r="D20" i="5"/>
  <c r="B23" i="7"/>
  <c r="F23" i="7"/>
  <c r="H23" i="7"/>
  <c r="J23" i="7"/>
  <c r="L23" i="7"/>
  <c r="N23" i="7"/>
  <c r="E23" i="7"/>
  <c r="I23" i="7"/>
  <c r="K23" i="7"/>
  <c r="M23" i="7"/>
  <c r="S16" i="6"/>
  <c r="C23" i="2" l="1"/>
  <c r="D23" i="2"/>
  <c r="E23" i="2"/>
  <c r="E22" i="6" s="1"/>
  <c r="F23" i="2"/>
  <c r="F22" i="6" s="1"/>
  <c r="G23" i="2"/>
  <c r="G22" i="6" s="1"/>
  <c r="H23" i="2"/>
  <c r="H22" i="6" s="1"/>
  <c r="B23" i="2"/>
  <c r="C20" i="6"/>
  <c r="D20" i="6"/>
  <c r="J20" i="6"/>
  <c r="J25" i="2" s="1"/>
  <c r="K20" i="6"/>
  <c r="K25" i="2" s="1"/>
  <c r="L20" i="6"/>
  <c r="M20" i="6"/>
  <c r="M25" i="2" s="1"/>
  <c r="N20" i="6"/>
  <c r="N25" i="2" s="1"/>
  <c r="O20" i="6"/>
  <c r="O25" i="2" s="1"/>
  <c r="P20" i="6"/>
  <c r="Q20" i="6"/>
  <c r="Q25" i="2" s="1"/>
  <c r="R20" i="6"/>
  <c r="R25" i="2" s="1"/>
  <c r="B20" i="6"/>
  <c r="I16" i="6"/>
  <c r="L22" i="6" l="1"/>
  <c r="L25" i="2"/>
  <c r="P22" i="6"/>
  <c r="P25" i="2"/>
  <c r="C22" i="6"/>
  <c r="R22" i="6"/>
  <c r="J22" i="6"/>
  <c r="B22" i="6"/>
  <c r="D22" i="6"/>
  <c r="D25" i="2"/>
  <c r="C25" i="2"/>
  <c r="B25" i="2"/>
  <c r="K22" i="6"/>
  <c r="Q22" i="6"/>
  <c r="O22" i="6"/>
  <c r="M22" i="6"/>
  <c r="N22" i="6"/>
  <c r="G25" i="2"/>
  <c r="E25" i="2"/>
  <c r="H25" i="2"/>
  <c r="F25" i="2"/>
  <c r="I21" i="6"/>
  <c r="S19" i="6"/>
  <c r="I19" i="6"/>
  <c r="S18" i="6"/>
  <c r="I18" i="6"/>
  <c r="S17" i="6"/>
  <c r="I17" i="6"/>
  <c r="S15" i="6"/>
  <c r="I15" i="6"/>
  <c r="S14" i="6"/>
  <c r="I14" i="6"/>
  <c r="S13" i="6"/>
  <c r="I13" i="6"/>
  <c r="S12" i="6"/>
  <c r="I12" i="6"/>
  <c r="S11" i="6"/>
  <c r="I11" i="6"/>
  <c r="S10" i="6"/>
  <c r="I10" i="6"/>
  <c r="S9" i="6"/>
  <c r="I9" i="6"/>
  <c r="S8" i="6"/>
  <c r="I8" i="6"/>
  <c r="S7" i="6"/>
  <c r="I7" i="6"/>
  <c r="I20" i="6" l="1"/>
  <c r="S20" i="6"/>
  <c r="S15" i="2"/>
  <c r="I15" i="2"/>
  <c r="I24" i="2" l="1"/>
  <c r="S7" i="2" l="1"/>
  <c r="S8" i="2"/>
  <c r="S9" i="2"/>
  <c r="S10" i="2"/>
  <c r="S11" i="2"/>
  <c r="S12" i="2"/>
  <c r="S13" i="2"/>
  <c r="S14" i="2"/>
  <c r="S16" i="2"/>
  <c r="S17" i="2"/>
  <c r="S18" i="2"/>
  <c r="S19" i="2"/>
  <c r="S20" i="2"/>
  <c r="S21" i="2"/>
  <c r="S22" i="2"/>
  <c r="I7" i="2"/>
  <c r="I8" i="2"/>
  <c r="I9" i="2"/>
  <c r="I10" i="2"/>
  <c r="I11" i="2"/>
  <c r="I12" i="2"/>
  <c r="I13" i="2"/>
  <c r="I14" i="2"/>
  <c r="I16" i="2"/>
  <c r="I17" i="2"/>
  <c r="I18" i="2"/>
  <c r="I19" i="2"/>
  <c r="I20" i="2"/>
  <c r="I21" i="2"/>
  <c r="I22" i="2"/>
  <c r="S23" i="2" l="1"/>
  <c r="I23" i="2"/>
  <c r="I22" i="6" s="1"/>
  <c r="S22" i="6" l="1"/>
  <c r="S25" i="2"/>
  <c r="I25" i="2"/>
</calcChain>
</file>

<file path=xl/comments1.xml><?xml version="1.0" encoding="utf-8"?>
<comments xmlns="http://schemas.openxmlformats.org/spreadsheetml/2006/main">
  <authors>
    <author>فرناز درخشش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</rPr>
          <t>فرناز درخشش: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روستای بنگ برقدار شده است.</t>
        </r>
      </text>
    </comment>
  </commentList>
</comments>
</file>

<file path=xl/comments2.xml><?xml version="1.0" encoding="utf-8"?>
<comments xmlns="http://schemas.openxmlformats.org/spreadsheetml/2006/main">
  <authors>
    <author>فرناز درخشش</author>
  </authors>
  <commentList>
    <comment ref="D8" authorId="0" shapeId="0">
      <text>
        <r>
          <rPr>
            <b/>
            <sz val="9"/>
            <color indexed="81"/>
            <rFont val="Tahoma"/>
            <family val="2"/>
          </rPr>
          <t>فرناز درخشش: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>کلاته مغری (درچاق) برقدار شده است.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فرناز درخشش: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روستای ارتینج، چشمه لوشی و ترازآب برقدار شده است.</t>
        </r>
      </text>
    </comment>
  </commentList>
</comments>
</file>

<file path=xl/sharedStrings.xml><?xml version="1.0" encoding="utf-8"?>
<sst xmlns="http://schemas.openxmlformats.org/spreadsheetml/2006/main" count="172" uniqueCount="79">
  <si>
    <r>
      <t xml:space="preserve">    مساحت </t>
    </r>
    <r>
      <rPr>
        <b/>
        <sz val="10"/>
        <color indexed="8"/>
        <rFont val="Titr"/>
        <charset val="178"/>
      </rPr>
      <t>کيلومتر مربع</t>
    </r>
  </si>
  <si>
    <t>اوج مصرف (MW)</t>
  </si>
  <si>
    <r>
      <t>طول خط فشار متوسط</t>
    </r>
    <r>
      <rPr>
        <b/>
        <sz val="9"/>
        <color theme="1"/>
        <rFont val="B Titr"/>
        <charset val="178"/>
      </rPr>
      <t xml:space="preserve"> (KM)</t>
    </r>
  </si>
  <si>
    <r>
      <t xml:space="preserve">طول خط فشار ضعيف </t>
    </r>
    <r>
      <rPr>
        <b/>
        <sz val="9"/>
        <color theme="1"/>
        <rFont val="B Titr"/>
        <charset val="178"/>
      </rPr>
      <t>(KM)</t>
    </r>
  </si>
  <si>
    <r>
      <t xml:space="preserve">تعداد ترانسفورماتور </t>
    </r>
    <r>
      <rPr>
        <b/>
        <sz val="9"/>
        <color theme="1"/>
        <rFont val="B Titr"/>
        <charset val="178"/>
      </rPr>
      <t>(دستگاه)</t>
    </r>
  </si>
  <si>
    <r>
      <t xml:space="preserve">ظرفيت ترانسفورماتور </t>
    </r>
    <r>
      <rPr>
        <b/>
        <sz val="9"/>
        <color theme="1"/>
        <rFont val="B Titr"/>
        <charset val="178"/>
      </rPr>
      <t>(KVA)</t>
    </r>
  </si>
  <si>
    <r>
      <t xml:space="preserve">تعداد  چراغ </t>
    </r>
    <r>
      <rPr>
        <b/>
        <sz val="9"/>
        <color theme="1"/>
        <rFont val="B Titr"/>
        <charset val="178"/>
      </rPr>
      <t>(دستگاه)</t>
    </r>
  </si>
  <si>
    <t>هوايي</t>
  </si>
  <si>
    <t>زميني</t>
  </si>
  <si>
    <t>هوايي سيمي</t>
  </si>
  <si>
    <t>هوايي خودنگهدار</t>
  </si>
  <si>
    <t xml:space="preserve">زميني </t>
  </si>
  <si>
    <t>كم مصرف</t>
  </si>
  <si>
    <t>گازي</t>
  </si>
  <si>
    <t>بردسکن</t>
  </si>
  <si>
    <t>جغتاي</t>
  </si>
  <si>
    <t>جوين</t>
  </si>
  <si>
    <t>چناران</t>
  </si>
  <si>
    <t>خليل آباد</t>
  </si>
  <si>
    <t>خوشاب</t>
  </si>
  <si>
    <t>درگز</t>
  </si>
  <si>
    <t>سبزوار</t>
  </si>
  <si>
    <t>فيروزه</t>
  </si>
  <si>
    <t>قوچان</t>
  </si>
  <si>
    <t>کاشمر</t>
  </si>
  <si>
    <t>کلات</t>
  </si>
  <si>
    <t>نيشابور</t>
  </si>
  <si>
    <t>باخرز</t>
  </si>
  <si>
    <t>بجستان</t>
  </si>
  <si>
    <t>تايباد</t>
  </si>
  <si>
    <t>تربت جام</t>
  </si>
  <si>
    <t>تربت حيدريه</t>
  </si>
  <si>
    <t>خواف</t>
  </si>
  <si>
    <t>رشتخوار</t>
  </si>
  <si>
    <t>زاوه</t>
  </si>
  <si>
    <t>سرخس</t>
  </si>
  <si>
    <t>فريمان</t>
  </si>
  <si>
    <t>گناباد</t>
  </si>
  <si>
    <t>مه ولات</t>
  </si>
  <si>
    <t>شركت</t>
  </si>
  <si>
    <t>تعداد شهرهای تحت پوشش</t>
  </si>
  <si>
    <t>تعداد روستاهای تابعه برق‌دار</t>
  </si>
  <si>
    <t>پرسنل ( نفر )</t>
  </si>
  <si>
    <t xml:space="preserve">نوع انشعابات  </t>
  </si>
  <si>
    <t>زير ديپلم</t>
  </si>
  <si>
    <t>ديپلم</t>
  </si>
  <si>
    <t>فوق ديپلم</t>
  </si>
  <si>
    <t>ليسانس و بالاتر</t>
  </si>
  <si>
    <t>جمع</t>
  </si>
  <si>
    <t>عادي</t>
  </si>
  <si>
    <t>سنگين</t>
  </si>
  <si>
    <t>خانگي</t>
  </si>
  <si>
    <t>عمومي</t>
  </si>
  <si>
    <t>کشاورزي</t>
  </si>
  <si>
    <t>صنعتي</t>
  </si>
  <si>
    <t>سایر مصارف</t>
  </si>
  <si>
    <t>معابر</t>
  </si>
  <si>
    <t>شهرستان</t>
  </si>
  <si>
    <t>شهري</t>
  </si>
  <si>
    <t>روستايي</t>
  </si>
  <si>
    <t>گلبهار</t>
  </si>
  <si>
    <t>ستاد</t>
  </si>
  <si>
    <t>داورزن</t>
  </si>
  <si>
    <t>تعداد مشتركين درتعرفه‌هاي مختلف</t>
  </si>
  <si>
    <t>زبرخان</t>
  </si>
  <si>
    <t>معاونت هماهنگی شرق استان</t>
  </si>
  <si>
    <t>معاونت هماهنگی غرب استان</t>
  </si>
  <si>
    <t>صالح آباد</t>
  </si>
  <si>
    <t xml:space="preserve"> شرکت توزيع نيروی برق  استان خراسان رضوی </t>
  </si>
  <si>
    <t>مدیریت‌های تابعه معاونت هماهنگی غرب استان</t>
  </si>
  <si>
    <t xml:space="preserve">شهرستان </t>
  </si>
  <si>
    <t>مدیریت‌های تابعه معاونت هماهنگی شرق استان</t>
  </si>
  <si>
    <t xml:space="preserve"> شرکت توزيع نيروی برق استان خراسان رضوی </t>
  </si>
  <si>
    <t>تهيه و تنظيم: واحد آمار و اطلاعات</t>
  </si>
  <si>
    <t xml:space="preserve"> بار غيرهمزمان در مهر-1400</t>
  </si>
  <si>
    <t xml:space="preserve"> بار همزمان در پيک  بار شرکت در مهر-1400</t>
  </si>
  <si>
    <t>تعداد شعبات</t>
  </si>
  <si>
    <t>خلاصه اطلاعات آماري در پايان اسفند 1400</t>
  </si>
  <si>
    <t>خلاصه اطلاعات آماري در پايان اسفند  1400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</si>
</sst>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&quot;ريال&quot;\ * #,##0_-;_-&quot;ريال&quot;\ * #,##0\-;_-&quot;ريال&quot;\ * &quot;-&quot;_-;_-@_-"/>
    <numFmt numFmtId="165" formatCode="_-* #,##0_-;_-* #,##0\-;_-* &quot;-&quot;_-;_-@_-"/>
    <numFmt numFmtId="166" formatCode="_-&quot;ريال&quot;\ * #,##0.00_-;_-&quot;ريال&quot;\ * #,##0.00\-;_-&quot;ريال&quot;\ * &quot;-&quot;??_-;_-@_-"/>
    <numFmt numFmtId="167" formatCode="_-* #,##0.00_-;_-* #,##0.00\-;_-* &quot;-&quot;??_-;_-@_-"/>
    <numFmt numFmtId="168" formatCode="0.0000"/>
    <numFmt numFmtId="169" formatCode="0.000"/>
  </numFmts>
  <fonts count="68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B Titr"/>
      <charset val="178"/>
    </font>
    <font>
      <b/>
      <sz val="10"/>
      <color theme="1"/>
      <name val="Titr"/>
      <charset val="178"/>
    </font>
    <font>
      <b/>
      <sz val="10"/>
      <color theme="1"/>
      <name val="B Titr"/>
      <charset val="178"/>
    </font>
    <font>
      <b/>
      <sz val="10"/>
      <color indexed="8"/>
      <name val="Titr"/>
      <charset val="178"/>
    </font>
    <font>
      <sz val="10"/>
      <name val="B Titr"/>
      <charset val="178"/>
    </font>
    <font>
      <sz val="11"/>
      <name val="B Titr"/>
      <charset val="178"/>
    </font>
    <font>
      <b/>
      <sz val="9"/>
      <color theme="1"/>
      <name val="B Titr"/>
      <charset val="178"/>
    </font>
    <font>
      <sz val="10"/>
      <color rgb="FF000000"/>
      <name val="B Titr"/>
      <charset val="178"/>
    </font>
    <font>
      <b/>
      <sz val="11"/>
      <color rgb="FF000000"/>
      <name val="B Nazanin"/>
      <charset val="178"/>
    </font>
    <font>
      <b/>
      <sz val="11"/>
      <name val="B Nazanin"/>
      <charset val="178"/>
    </font>
    <font>
      <sz val="10"/>
      <color rgb="FF000000"/>
      <name val="Titr"/>
      <charset val="178"/>
    </font>
    <font>
      <b/>
      <sz val="12"/>
      <color theme="1"/>
      <name val="B Nazanin"/>
      <charset val="178"/>
    </font>
    <font>
      <b/>
      <sz val="11"/>
      <color theme="1"/>
      <name val="B Titr"/>
      <charset val="178"/>
    </font>
    <font>
      <sz val="11"/>
      <color rgb="FF000000"/>
      <name val="B Titr"/>
      <charset val="178"/>
    </font>
    <font>
      <b/>
      <sz val="12"/>
      <color rgb="FF000000"/>
      <name val="B Nazanin"/>
      <charset val="178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4"/>
      <color theme="1"/>
      <name val="B Titr"/>
      <charset val="178"/>
    </font>
    <font>
      <b/>
      <sz val="16"/>
      <color theme="1"/>
      <name val="B Titr"/>
      <charset val="178"/>
    </font>
    <font>
      <sz val="18"/>
      <color theme="1"/>
      <name val="B Titr"/>
      <charset val="178"/>
    </font>
    <font>
      <sz val="20"/>
      <color theme="1"/>
      <name val="B Titr"/>
      <charset val="178"/>
    </font>
    <font>
      <sz val="16"/>
      <color rgb="FF000000"/>
      <name val="B Titr"/>
      <charset val="178"/>
    </font>
    <font>
      <sz val="9"/>
      <name val="B Titr"/>
      <charset val="178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B Titr"/>
      <charset val="178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sz val="16"/>
      <color indexed="81"/>
      <name val="Tahoma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2EBCD"/>
        <bgColor indexed="64"/>
      </patternFill>
    </fill>
    <fill>
      <patternFill patternType="solid">
        <fgColor rgb="FFEFFFE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FDCB"/>
        <bgColor indexed="64"/>
      </patternFill>
    </fill>
  </fills>
  <borders count="111">
    <border>
      <left/>
      <right/>
      <top/>
      <bottom/>
      <diagonal/>
    </border>
    <border>
      <left/>
      <right/>
      <top/>
      <bottom style="thin">
        <color rgb="FF92D050"/>
      </bottom>
      <diagonal/>
    </border>
    <border>
      <left/>
      <right/>
      <top/>
      <bottom style="medium">
        <color rgb="FF00FF99"/>
      </bottom>
      <diagonal/>
    </border>
    <border>
      <left/>
      <right/>
      <top style="thin">
        <color rgb="FF92D050"/>
      </top>
      <bottom style="medium">
        <color rgb="FF00FF99"/>
      </bottom>
      <diagonal/>
    </border>
    <border>
      <left/>
      <right style="thin">
        <color rgb="FF00FF99"/>
      </right>
      <top style="thin">
        <color rgb="FF92D050"/>
      </top>
      <bottom style="thin">
        <color rgb="FF92D050"/>
      </bottom>
      <diagonal/>
    </border>
    <border>
      <left style="thin">
        <color rgb="FF66FFCC"/>
      </left>
      <right/>
      <top style="thin">
        <color rgb="FF92D050"/>
      </top>
      <bottom style="medium">
        <color rgb="FF00FF99"/>
      </bottom>
      <diagonal/>
    </border>
    <border>
      <left style="thin">
        <color rgb="FF66FFCC"/>
      </left>
      <right style="thin">
        <color rgb="FF66FFCC"/>
      </right>
      <top style="thin">
        <color rgb="FF92D050"/>
      </top>
      <bottom style="medium">
        <color rgb="FF00FF99"/>
      </bottom>
      <diagonal/>
    </border>
    <border>
      <left style="thin">
        <color rgb="FF66FFCC"/>
      </left>
      <right/>
      <top/>
      <bottom style="thin">
        <color rgb="FF92D050"/>
      </bottom>
      <diagonal/>
    </border>
    <border>
      <left style="thin">
        <color rgb="FF66FFCC"/>
      </left>
      <right style="thin">
        <color rgb="FF66FFCC"/>
      </right>
      <top/>
      <bottom style="thin">
        <color rgb="FF92D050"/>
      </bottom>
      <diagonal/>
    </border>
    <border>
      <left style="thin">
        <color rgb="FF66FFCC"/>
      </left>
      <right style="thin">
        <color rgb="FF66FFCC"/>
      </right>
      <top style="thin">
        <color rgb="FF66FFCC"/>
      </top>
      <bottom style="medium">
        <color rgb="FF00FF99"/>
      </bottom>
      <diagonal/>
    </border>
    <border>
      <left/>
      <right style="thin">
        <color rgb="FF66FFCC"/>
      </right>
      <top/>
      <bottom style="thin">
        <color rgb="FF92D050"/>
      </bottom>
      <diagonal/>
    </border>
    <border>
      <left style="thin">
        <color rgb="FF66FFCC"/>
      </left>
      <right style="thin">
        <color rgb="FF66FFCC"/>
      </right>
      <top style="thin">
        <color theme="6"/>
      </top>
      <bottom style="thin">
        <color theme="6"/>
      </bottom>
      <diagonal/>
    </border>
    <border>
      <left/>
      <right style="thin">
        <color rgb="FF66FFCC"/>
      </right>
      <top style="thin">
        <color theme="6"/>
      </top>
      <bottom style="thin">
        <color theme="6"/>
      </bottom>
      <diagonal/>
    </border>
    <border>
      <left style="thin">
        <color rgb="FF66FFCC"/>
      </left>
      <right style="thin">
        <color rgb="FF66FFCC"/>
      </right>
      <top style="thin">
        <color rgb="FF92D050"/>
      </top>
      <bottom style="thin">
        <color rgb="FF92D050"/>
      </bottom>
      <diagonal/>
    </border>
    <border>
      <left/>
      <right style="thin">
        <color rgb="FF66FFCC"/>
      </right>
      <top style="thin">
        <color rgb="FF92D050"/>
      </top>
      <bottom style="thin">
        <color rgb="FF92D050"/>
      </bottom>
      <diagonal/>
    </border>
    <border>
      <left/>
      <right style="thin">
        <color rgb="FF66FFCC"/>
      </right>
      <top style="thin">
        <color rgb="FF92D050"/>
      </top>
      <bottom style="medium">
        <color rgb="FF00FF99"/>
      </bottom>
      <diagonal/>
    </border>
    <border>
      <left/>
      <right style="medium">
        <color rgb="FF66FFCC"/>
      </right>
      <top style="thin">
        <color theme="6"/>
      </top>
      <bottom style="thin">
        <color theme="6"/>
      </bottom>
      <diagonal/>
    </border>
    <border>
      <left/>
      <right style="medium">
        <color rgb="FF66FFCC"/>
      </right>
      <top style="thin">
        <color theme="6"/>
      </top>
      <bottom/>
      <diagonal/>
    </border>
    <border>
      <left style="thin">
        <color rgb="FF66FFCC"/>
      </left>
      <right style="medium">
        <color rgb="FF66FFCC"/>
      </right>
      <top style="thin">
        <color rgb="FF92D050"/>
      </top>
      <bottom style="medium">
        <color rgb="FF00FF99"/>
      </bottom>
      <diagonal/>
    </border>
    <border>
      <left/>
      <right/>
      <top style="thin">
        <color rgb="FF92D050"/>
      </top>
      <bottom style="thin">
        <color rgb="FF92D050"/>
      </bottom>
      <diagonal/>
    </border>
    <border>
      <left style="thin">
        <color rgb="FF66FFCC"/>
      </left>
      <right/>
      <top/>
      <bottom/>
      <diagonal/>
    </border>
    <border>
      <left style="thin">
        <color rgb="FF66FFCC"/>
      </left>
      <right/>
      <top/>
      <bottom style="medium">
        <color rgb="FF00FF9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21FFB5"/>
      </left>
      <right style="medium">
        <color rgb="FF21FFB5"/>
      </right>
      <top style="medium">
        <color rgb="FF21FFB5"/>
      </top>
      <bottom style="medium">
        <color rgb="FF21FFB5"/>
      </bottom>
      <diagonal/>
    </border>
    <border>
      <left style="medium">
        <color rgb="FF21FFB5"/>
      </left>
      <right style="thin">
        <color rgb="FF92D050"/>
      </right>
      <top style="medium">
        <color rgb="FF21FFB5"/>
      </top>
      <bottom style="medium">
        <color rgb="FF21FFB5"/>
      </bottom>
      <diagonal/>
    </border>
    <border>
      <left style="thin">
        <color rgb="FF92D050"/>
      </left>
      <right style="thin">
        <color rgb="FF92D050"/>
      </right>
      <top style="medium">
        <color rgb="FF21FFB5"/>
      </top>
      <bottom style="medium">
        <color rgb="FF21FFB5"/>
      </bottom>
      <diagonal/>
    </border>
    <border>
      <left style="thin">
        <color rgb="FF92D050"/>
      </left>
      <right style="medium">
        <color rgb="FF21FFB5"/>
      </right>
      <top style="medium">
        <color rgb="FF21FFB5"/>
      </top>
      <bottom style="medium">
        <color rgb="FF21FFB5"/>
      </bottom>
      <diagonal/>
    </border>
    <border>
      <left/>
      <right/>
      <top/>
      <bottom style="thin">
        <color rgb="FF66FFCC"/>
      </bottom>
      <diagonal/>
    </border>
    <border>
      <left/>
      <right style="thin">
        <color rgb="FF66FFCC"/>
      </right>
      <top/>
      <bottom style="thin">
        <color rgb="FF66FFCC"/>
      </bottom>
      <diagonal/>
    </border>
    <border>
      <left style="thin">
        <color rgb="FF66FFCC"/>
      </left>
      <right style="medium">
        <color rgb="FF66FFCC"/>
      </right>
      <top/>
      <bottom style="thin">
        <color rgb="FF92D050"/>
      </bottom>
      <diagonal/>
    </border>
    <border>
      <left style="medium">
        <color rgb="FF21FFB5"/>
      </left>
      <right style="medium">
        <color rgb="FF00FF99"/>
      </right>
      <top style="medium">
        <color rgb="FF21FFB5"/>
      </top>
      <bottom style="medium">
        <color rgb="FF21FFB5"/>
      </bottom>
      <diagonal/>
    </border>
    <border>
      <left style="medium">
        <color rgb="FF00FF99"/>
      </left>
      <right style="medium">
        <color rgb="FF21FFB5"/>
      </right>
      <top style="medium">
        <color rgb="FF21FFB5"/>
      </top>
      <bottom style="medium">
        <color rgb="FF21FFB5"/>
      </bottom>
      <diagonal/>
    </border>
    <border>
      <left style="medium">
        <color rgb="FF00FF99"/>
      </left>
      <right style="medium">
        <color rgb="FF00FF99"/>
      </right>
      <top style="medium">
        <color rgb="FF21FFB5"/>
      </top>
      <bottom style="medium">
        <color rgb="FF21FFB5"/>
      </bottom>
      <diagonal/>
    </border>
    <border>
      <left/>
      <right style="thin">
        <color rgb="FF00FF99"/>
      </right>
      <top/>
      <bottom style="medium">
        <color rgb="FF21FFB5"/>
      </bottom>
      <diagonal/>
    </border>
    <border>
      <left/>
      <right style="medium">
        <color rgb="FF21FFB5"/>
      </right>
      <top/>
      <bottom style="medium">
        <color rgb="FF21FFB5"/>
      </bottom>
      <diagonal/>
    </border>
    <border>
      <left style="medium">
        <color rgb="FF21FFB5"/>
      </left>
      <right style="thin">
        <color rgb="FF66FFCC"/>
      </right>
      <top/>
      <bottom style="medium">
        <color rgb="FF21FFB5"/>
      </bottom>
      <diagonal/>
    </border>
    <border>
      <left style="medium">
        <color rgb="FF21FFB5"/>
      </left>
      <right style="thin">
        <color rgb="FF00FF99"/>
      </right>
      <top style="thin">
        <color rgb="FF92D050"/>
      </top>
      <bottom style="thin">
        <color rgb="FF92D050"/>
      </bottom>
      <diagonal/>
    </border>
    <border>
      <left/>
      <right style="medium">
        <color rgb="FF21FFB5"/>
      </right>
      <top style="thin">
        <color rgb="FF92D050"/>
      </top>
      <bottom style="thin">
        <color rgb="FF92D050"/>
      </bottom>
      <diagonal/>
    </border>
    <border>
      <left style="medium">
        <color rgb="FF21FFB5"/>
      </left>
      <right style="thin">
        <color rgb="FF00FF99"/>
      </right>
      <top/>
      <bottom style="medium">
        <color rgb="FF21FFB5"/>
      </bottom>
      <diagonal/>
    </border>
    <border>
      <left style="medium">
        <color rgb="FF21FFB5"/>
      </left>
      <right/>
      <top style="medium">
        <color rgb="FF21FFB5"/>
      </top>
      <bottom/>
      <diagonal/>
    </border>
    <border>
      <left style="medium">
        <color rgb="FF21FFB5"/>
      </left>
      <right/>
      <top/>
      <bottom style="medium">
        <color rgb="FF21FFB5"/>
      </bottom>
      <diagonal/>
    </border>
    <border>
      <left style="thin">
        <color rgb="FF66FFCC"/>
      </left>
      <right style="medium">
        <color rgb="FF21FFB5"/>
      </right>
      <top/>
      <bottom style="medium">
        <color rgb="FF21FFB5"/>
      </bottom>
      <diagonal/>
    </border>
    <border>
      <left style="medium">
        <color rgb="FF21FFB5"/>
      </left>
      <right style="thin">
        <color rgb="FF66FFCC"/>
      </right>
      <top style="thin">
        <color rgb="FF92D050"/>
      </top>
      <bottom style="thin">
        <color rgb="FF92D050"/>
      </bottom>
      <diagonal/>
    </border>
    <border>
      <left style="thin">
        <color rgb="FF66FFCC"/>
      </left>
      <right style="medium">
        <color rgb="FF21FFB5"/>
      </right>
      <top style="thin">
        <color rgb="FF92D050"/>
      </top>
      <bottom style="thin">
        <color rgb="FF92D050"/>
      </bottom>
      <diagonal/>
    </border>
    <border>
      <left/>
      <right style="thin">
        <color rgb="FF66FFCC"/>
      </right>
      <top style="thin">
        <color theme="6"/>
      </top>
      <bottom/>
      <diagonal/>
    </border>
    <border>
      <left style="thin">
        <color rgb="FF66FFCC"/>
      </left>
      <right style="thin">
        <color rgb="FF66FFCC"/>
      </right>
      <top style="thin">
        <color theme="6"/>
      </top>
      <bottom/>
      <diagonal/>
    </border>
    <border>
      <left/>
      <right style="thin">
        <color rgb="FF66FFCC"/>
      </right>
      <top style="thin">
        <color rgb="FF92D050"/>
      </top>
      <bottom/>
      <diagonal/>
    </border>
    <border>
      <left style="thin">
        <color rgb="FF66FFCC"/>
      </left>
      <right style="thin">
        <color rgb="FF66FFCC"/>
      </right>
      <top style="thin">
        <color rgb="FF92D050"/>
      </top>
      <bottom/>
      <diagonal/>
    </border>
    <border>
      <left style="medium">
        <color rgb="FF66FFCC"/>
      </left>
      <right/>
      <top/>
      <bottom style="medium">
        <color rgb="FF00FF99"/>
      </bottom>
      <diagonal/>
    </border>
    <border>
      <left style="medium">
        <color rgb="FF21FFB5"/>
      </left>
      <right style="medium">
        <color rgb="FF66FFCC"/>
      </right>
      <top/>
      <bottom/>
      <diagonal/>
    </border>
    <border>
      <left style="medium">
        <color rgb="FF21FFB5"/>
      </left>
      <right style="thin">
        <color rgb="FF66FFCC"/>
      </right>
      <top style="thin">
        <color theme="6"/>
      </top>
      <bottom style="thin">
        <color theme="6"/>
      </bottom>
      <diagonal/>
    </border>
    <border>
      <left style="medium">
        <color rgb="FF21FFB5"/>
      </left>
      <right style="medium">
        <color rgb="FF66FFCC"/>
      </right>
      <top style="medium">
        <color rgb="FF00FF99"/>
      </top>
      <bottom style="medium">
        <color rgb="FF21FFB5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 style="medium">
        <color rgb="FF21FFB5"/>
      </left>
      <right style="medium">
        <color rgb="FF21FFB5"/>
      </right>
      <top style="medium">
        <color rgb="FF21FFB5"/>
      </top>
      <bottom/>
      <diagonal/>
    </border>
    <border>
      <left style="medium">
        <color rgb="FF21FFB5"/>
      </left>
      <right style="medium">
        <color rgb="FF21FFB5"/>
      </right>
      <top/>
      <bottom/>
      <diagonal/>
    </border>
    <border>
      <left style="medium">
        <color rgb="FF21FFB5"/>
      </left>
      <right style="medium">
        <color rgb="FF21FFB5"/>
      </right>
      <top/>
      <bottom style="medium">
        <color rgb="FF21FFB5"/>
      </bottom>
      <diagonal/>
    </border>
    <border>
      <left style="medium">
        <color rgb="FF21FFB5"/>
      </left>
      <right style="medium">
        <color rgb="FF66FFCC"/>
      </right>
      <top style="thin">
        <color rgb="FF92D050"/>
      </top>
      <bottom style="thin">
        <color rgb="FF92D050"/>
      </bottom>
      <diagonal/>
    </border>
    <border>
      <left/>
      <right/>
      <top style="thin">
        <color rgb="FF92D050"/>
      </top>
      <bottom/>
      <diagonal/>
    </border>
    <border>
      <left style="thin">
        <color rgb="FF66FFCC"/>
      </left>
      <right/>
      <top style="thin">
        <color rgb="FF92D050"/>
      </top>
      <bottom/>
      <diagonal/>
    </border>
    <border>
      <left style="thin">
        <color rgb="FF66FFCC"/>
      </left>
      <right style="medium">
        <color rgb="FF66FFCC"/>
      </right>
      <top style="thin">
        <color rgb="FF92D050"/>
      </top>
      <bottom/>
      <diagonal/>
    </border>
    <border>
      <left style="medium">
        <color rgb="FF21FFB5"/>
      </left>
      <right style="thin">
        <color rgb="FF66FFCC"/>
      </right>
      <top style="medium">
        <color rgb="FF21FFB5"/>
      </top>
      <bottom style="thin">
        <color theme="6"/>
      </bottom>
      <diagonal/>
    </border>
    <border>
      <left style="thin">
        <color rgb="FF66FFCC"/>
      </left>
      <right style="thin">
        <color rgb="FF66FFCC"/>
      </right>
      <top style="medium">
        <color rgb="FF21FFB5"/>
      </top>
      <bottom style="thin">
        <color theme="6"/>
      </bottom>
      <diagonal/>
    </border>
    <border>
      <left/>
      <right style="medium">
        <color rgb="FF21FFB5"/>
      </right>
      <top style="medium">
        <color rgb="FF21FFB5"/>
      </top>
      <bottom style="thin">
        <color theme="6"/>
      </bottom>
      <diagonal/>
    </border>
    <border>
      <left/>
      <right style="medium">
        <color rgb="FF21FFB5"/>
      </right>
      <top style="thin">
        <color theme="6"/>
      </top>
      <bottom style="thin">
        <color theme="6"/>
      </bottom>
      <diagonal/>
    </border>
    <border>
      <left style="medium">
        <color rgb="FF21FFB5"/>
      </left>
      <right style="medium">
        <color rgb="FF66FFCC"/>
      </right>
      <top/>
      <bottom style="thin">
        <color theme="6"/>
      </bottom>
      <diagonal/>
    </border>
    <border>
      <left style="medium">
        <color rgb="FF21FFB5"/>
      </left>
      <right style="medium">
        <color rgb="FF66FFCC"/>
      </right>
      <top style="thin">
        <color theme="6"/>
      </top>
      <bottom style="thin">
        <color theme="6"/>
      </bottom>
      <diagonal/>
    </border>
    <border>
      <left style="medium">
        <color rgb="FF21FFB5"/>
      </left>
      <right/>
      <top style="medium">
        <color rgb="FF21FFB5"/>
      </top>
      <bottom style="medium">
        <color rgb="FF21FFB5"/>
      </bottom>
      <diagonal/>
    </border>
    <border>
      <left/>
      <right/>
      <top/>
      <bottom style="medium">
        <color rgb="FF21FFB5"/>
      </bottom>
      <diagonal/>
    </border>
    <border>
      <left style="medium">
        <color rgb="FF66FFCC"/>
      </left>
      <right/>
      <top style="medium">
        <color rgb="FF21FFB5"/>
      </top>
      <bottom style="thin">
        <color rgb="FF66FFCC"/>
      </bottom>
      <diagonal/>
    </border>
    <border>
      <left/>
      <right style="thin">
        <color rgb="FF66FFCC"/>
      </right>
      <top style="medium">
        <color rgb="FF21FFB5"/>
      </top>
      <bottom style="thin">
        <color rgb="FF66FFCC"/>
      </bottom>
      <diagonal/>
    </border>
    <border>
      <left style="medium">
        <color rgb="FF21FFB5"/>
      </left>
      <right style="thin">
        <color rgb="FF66FFCC"/>
      </right>
      <top style="thin">
        <color theme="6"/>
      </top>
      <bottom style="medium">
        <color rgb="FF21FFB5"/>
      </bottom>
      <diagonal/>
    </border>
    <border>
      <left style="thin">
        <color rgb="FF66FFCC"/>
      </left>
      <right style="thin">
        <color rgb="FF66FFCC"/>
      </right>
      <top style="thin">
        <color theme="6"/>
      </top>
      <bottom style="medium">
        <color rgb="FF21FFB5"/>
      </bottom>
      <diagonal/>
    </border>
    <border>
      <left/>
      <right style="medium">
        <color rgb="FF21FFB5"/>
      </right>
      <top style="thin">
        <color theme="6"/>
      </top>
      <bottom style="medium">
        <color rgb="FF21FFB5"/>
      </bottom>
      <diagonal/>
    </border>
    <border>
      <left style="thin">
        <color rgb="FF00FF99"/>
      </left>
      <right style="thin">
        <color rgb="FF00FF99"/>
      </right>
      <top style="medium">
        <color rgb="FF21FFB5"/>
      </top>
      <bottom style="medium">
        <color rgb="FF21FFB5"/>
      </bottom>
      <diagonal/>
    </border>
    <border>
      <left style="thin">
        <color rgb="FF00FF99"/>
      </left>
      <right style="medium">
        <color rgb="FF21FFB5"/>
      </right>
      <top style="medium">
        <color rgb="FF21FFB5"/>
      </top>
      <bottom style="medium">
        <color rgb="FF21FFB5"/>
      </bottom>
      <diagonal/>
    </border>
    <border>
      <left style="thin">
        <color rgb="FF66FFCC"/>
      </left>
      <right style="medium">
        <color rgb="FF21FFB5"/>
      </right>
      <top/>
      <bottom/>
      <diagonal/>
    </border>
    <border>
      <left style="thin">
        <color rgb="FF66FFCC"/>
      </left>
      <right style="medium">
        <color rgb="FF21FFB5"/>
      </right>
      <top/>
      <bottom style="medium">
        <color rgb="FF00FF99"/>
      </bottom>
      <diagonal/>
    </border>
    <border>
      <left style="thin">
        <color rgb="FF66FFCC"/>
      </left>
      <right style="medium">
        <color rgb="FF21FFB5"/>
      </right>
      <top style="thin">
        <color rgb="FF92D050"/>
      </top>
      <bottom/>
      <diagonal/>
    </border>
    <border>
      <left style="thick">
        <color rgb="FF21FFB5"/>
      </left>
      <right style="medium">
        <color rgb="FF21FFB5"/>
      </right>
      <top style="thick">
        <color rgb="FF21FFB5"/>
      </top>
      <bottom/>
      <diagonal/>
    </border>
    <border>
      <left/>
      <right/>
      <top style="thick">
        <color rgb="FF21FFB5"/>
      </top>
      <bottom style="medium">
        <color rgb="FF21FFB5"/>
      </bottom>
      <diagonal/>
    </border>
    <border>
      <left/>
      <right style="medium">
        <color rgb="FF21FFB5"/>
      </right>
      <top style="thick">
        <color rgb="FF21FFB5"/>
      </top>
      <bottom style="medium">
        <color rgb="FF21FFB5"/>
      </bottom>
      <diagonal/>
    </border>
    <border>
      <left style="medium">
        <color rgb="FF21FFB5"/>
      </left>
      <right/>
      <top style="thick">
        <color rgb="FF21FFB5"/>
      </top>
      <bottom style="medium">
        <color rgb="FF21FFB5"/>
      </bottom>
      <diagonal/>
    </border>
    <border>
      <left style="medium">
        <color rgb="FF21FFB5"/>
      </left>
      <right style="thick">
        <color rgb="FF21FFB5"/>
      </right>
      <top style="thick">
        <color rgb="FF21FFB5"/>
      </top>
      <bottom/>
      <diagonal/>
    </border>
    <border>
      <left style="thick">
        <color rgb="FF21FFB5"/>
      </left>
      <right style="medium">
        <color rgb="FF21FFB5"/>
      </right>
      <top/>
      <bottom/>
      <diagonal/>
    </border>
    <border>
      <left style="medium">
        <color rgb="FF21FFB5"/>
      </left>
      <right style="thick">
        <color rgb="FF21FFB5"/>
      </right>
      <top/>
      <bottom/>
      <diagonal/>
    </border>
    <border>
      <left style="thick">
        <color rgb="FF21FFB5"/>
      </left>
      <right style="medium">
        <color rgb="FF21FFB5"/>
      </right>
      <top/>
      <bottom style="medium">
        <color rgb="FF21FFB5"/>
      </bottom>
      <diagonal/>
    </border>
    <border>
      <left style="thick">
        <color rgb="FF21FFB5"/>
      </left>
      <right style="medium">
        <color rgb="FF66FFCC"/>
      </right>
      <top/>
      <bottom style="thin">
        <color theme="6"/>
      </bottom>
      <diagonal/>
    </border>
    <border>
      <left style="thick">
        <color rgb="FF21FFB5"/>
      </left>
      <right style="medium">
        <color rgb="FF66FFCC"/>
      </right>
      <top style="thin">
        <color theme="6"/>
      </top>
      <bottom style="thin">
        <color theme="6"/>
      </bottom>
      <diagonal/>
    </border>
    <border>
      <left style="thick">
        <color rgb="FF21FFB5"/>
      </left>
      <right style="medium">
        <color rgb="FF66FFCC"/>
      </right>
      <top style="thin">
        <color theme="6"/>
      </top>
      <bottom/>
      <diagonal/>
    </border>
    <border>
      <left style="thick">
        <color rgb="FF21FFB5"/>
      </left>
      <right style="medium">
        <color rgb="FF21FFB5"/>
      </right>
      <top style="medium">
        <color rgb="FF21FFB5"/>
      </top>
      <bottom style="medium">
        <color rgb="FF21FFB5"/>
      </bottom>
      <diagonal/>
    </border>
    <border>
      <left style="thick">
        <color rgb="FF21FFB5"/>
      </left>
      <right style="medium">
        <color rgb="FF66FFCC"/>
      </right>
      <top/>
      <bottom/>
      <diagonal/>
    </border>
    <border>
      <left style="thick">
        <color rgb="FF21FFB5"/>
      </left>
      <right style="medium">
        <color rgb="FF66FFCC"/>
      </right>
      <top style="medium">
        <color rgb="FF00FF99"/>
      </top>
      <bottom style="thick">
        <color rgb="FF21FFB5"/>
      </bottom>
      <diagonal/>
    </border>
    <border>
      <left style="medium">
        <color rgb="FF21FFB5"/>
      </left>
      <right style="medium">
        <color rgb="FF21FFB5"/>
      </right>
      <top style="medium">
        <color rgb="FF21FFB5"/>
      </top>
      <bottom style="thick">
        <color rgb="FF21FFB5"/>
      </bottom>
      <diagonal/>
    </border>
    <border>
      <left style="medium">
        <color rgb="FF21FFB5"/>
      </left>
      <right style="thick">
        <color rgb="FF21FFB5"/>
      </right>
      <top/>
      <bottom style="thick">
        <color rgb="FF21FFB5"/>
      </bottom>
      <diagonal/>
    </border>
    <border>
      <left/>
      <right style="medium">
        <color rgb="FF21FFB5"/>
      </right>
      <top style="medium">
        <color rgb="FF21FFB5"/>
      </top>
      <bottom style="medium">
        <color rgb="FF21FFB5"/>
      </bottom>
      <diagonal/>
    </border>
    <border>
      <left/>
      <right/>
      <top style="medium">
        <color rgb="FF21FFB5"/>
      </top>
      <bottom style="medium">
        <color rgb="FF21FFB5"/>
      </bottom>
      <diagonal/>
    </border>
    <border>
      <left style="medium">
        <color rgb="FF21FFB5"/>
      </left>
      <right/>
      <top/>
      <bottom/>
      <diagonal/>
    </border>
    <border>
      <left/>
      <right style="thin">
        <color rgb="FF66FFCC"/>
      </right>
      <top/>
      <bottom style="thin">
        <color theme="6"/>
      </bottom>
      <diagonal/>
    </border>
    <border>
      <left/>
      <right/>
      <top style="medium">
        <color rgb="FF21FFB5"/>
      </top>
      <bottom/>
      <diagonal/>
    </border>
    <border>
      <left/>
      <right style="thin">
        <color rgb="FF92D050"/>
      </right>
      <top style="medium">
        <color rgb="FF21FFB5"/>
      </top>
      <bottom style="medium">
        <color rgb="FF21FFB5"/>
      </bottom>
      <diagonal/>
    </border>
    <border>
      <left/>
      <right/>
      <top/>
      <bottom style="thin">
        <color theme="6"/>
      </bottom>
      <diagonal/>
    </border>
    <border>
      <left/>
      <right/>
      <top style="thick">
        <color rgb="FF21FFB5"/>
      </top>
      <bottom/>
      <diagonal/>
    </border>
    <border>
      <left/>
      <right style="medium">
        <color rgb="FF66FFCC"/>
      </right>
      <top/>
      <bottom style="thin">
        <color theme="6"/>
      </bottom>
      <diagonal/>
    </border>
  </borders>
  <cellStyleXfs count="146">
    <xf numFmtId="0" fontId="0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>
      <alignment horizontal="center"/>
    </xf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" fillId="0" borderId="0"/>
    <xf numFmtId="0" fontId="24" fillId="0" borderId="0"/>
    <xf numFmtId="0" fontId="25" fillId="0" borderId="0" applyNumberFormat="0" applyFill="0" applyBorder="0" applyAlignment="0" applyProtection="0"/>
    <xf numFmtId="0" fontId="26" fillId="0" borderId="22" applyNumberFormat="0" applyFill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25" applyNumberFormat="0" applyAlignment="0" applyProtection="0"/>
    <xf numFmtId="0" fontId="33" fillId="10" borderId="26" applyNumberFormat="0" applyAlignment="0" applyProtection="0"/>
    <xf numFmtId="0" fontId="34" fillId="10" borderId="25" applyNumberFormat="0" applyAlignment="0" applyProtection="0"/>
    <xf numFmtId="0" fontId="35" fillId="0" borderId="27" applyNumberFormat="0" applyFill="0" applyAlignment="0" applyProtection="0"/>
    <xf numFmtId="0" fontId="36" fillId="11" borderId="28" applyNumberFormat="0" applyAlignment="0" applyProtection="0"/>
    <xf numFmtId="0" fontId="37" fillId="0" borderId="0" applyNumberFormat="0" applyFill="0" applyBorder="0" applyAlignment="0" applyProtection="0"/>
    <xf numFmtId="0" fontId="24" fillId="12" borderId="29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30" applyNumberFormat="0" applyFill="0" applyAlignment="0" applyProtection="0"/>
    <xf numFmtId="0" fontId="4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40" fillId="36" borderId="0" applyNumberFormat="0" applyBorder="0" applyAlignment="0" applyProtection="0"/>
    <xf numFmtId="0" fontId="4" fillId="0" borderId="0"/>
    <xf numFmtId="0" fontId="47" fillId="0" borderId="0" applyNumberFormat="0" applyFill="0" applyBorder="0" applyAlignment="0" applyProtection="0"/>
    <xf numFmtId="0" fontId="48" fillId="0" borderId="22" applyNumberFormat="0" applyFill="0" applyAlignment="0" applyProtection="0"/>
    <xf numFmtId="0" fontId="49" fillId="0" borderId="23" applyNumberFormat="0" applyFill="0" applyAlignment="0" applyProtection="0"/>
    <xf numFmtId="0" fontId="50" fillId="0" borderId="24" applyNumberFormat="0" applyFill="0" applyAlignment="0" applyProtection="0"/>
    <xf numFmtId="0" fontId="50" fillId="0" borderId="0" applyNumberFormat="0" applyFill="0" applyBorder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25" applyNumberFormat="0" applyAlignment="0" applyProtection="0"/>
    <xf numFmtId="0" fontId="55" fillId="10" borderId="26" applyNumberFormat="0" applyAlignment="0" applyProtection="0"/>
    <xf numFmtId="0" fontId="56" fillId="10" borderId="25" applyNumberFormat="0" applyAlignment="0" applyProtection="0"/>
    <xf numFmtId="0" fontId="57" fillId="0" borderId="27" applyNumberFormat="0" applyFill="0" applyAlignment="0" applyProtection="0"/>
    <xf numFmtId="0" fontId="58" fillId="11" borderId="28" applyNumberFormat="0" applyAlignment="0" applyProtection="0"/>
    <xf numFmtId="0" fontId="59" fillId="0" borderId="0" applyNumberFormat="0" applyFill="0" applyBorder="0" applyAlignment="0" applyProtection="0"/>
    <xf numFmtId="0" fontId="4" fillId="12" borderId="29" applyNumberFormat="0" applyFont="0" applyAlignment="0" applyProtection="0"/>
    <xf numFmtId="0" fontId="60" fillId="0" borderId="0" applyNumberFormat="0" applyFill="0" applyBorder="0" applyAlignment="0" applyProtection="0"/>
    <xf numFmtId="0" fontId="61" fillId="0" borderId="30" applyNumberFormat="0" applyFill="0" applyAlignment="0" applyProtection="0"/>
    <xf numFmtId="0" fontId="6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62" fillId="36" borderId="0" applyNumberFormat="0" applyBorder="0" applyAlignment="0" applyProtection="0"/>
    <xf numFmtId="0" fontId="3" fillId="0" borderId="0"/>
    <xf numFmtId="0" fontId="3" fillId="12" borderId="29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2" fillId="0" borderId="0"/>
    <xf numFmtId="0" fontId="2" fillId="12" borderId="29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1" fillId="0" borderId="0"/>
    <xf numFmtId="0" fontId="1" fillId="12" borderId="29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63">
    <xf numFmtId="0" fontId="0" fillId="0" borderId="0" xfId="0"/>
    <xf numFmtId="0" fontId="17" fillId="5" borderId="11" xfId="1" applyFont="1" applyFill="1" applyBorder="1" applyAlignment="1">
      <alignment horizontal="center" vertical="center" wrapText="1" readingOrder="2"/>
    </xf>
    <xf numFmtId="0" fontId="17" fillId="5" borderId="12" xfId="1" applyFont="1" applyFill="1" applyBorder="1" applyAlignment="1">
      <alignment horizontal="center" vertical="center" wrapText="1" readingOrder="2"/>
    </xf>
    <xf numFmtId="0" fontId="17" fillId="5" borderId="13" xfId="1" applyFont="1" applyFill="1" applyBorder="1" applyAlignment="1">
      <alignment horizontal="center" vertical="center" wrapText="1" readingOrder="2"/>
    </xf>
    <xf numFmtId="0" fontId="18" fillId="0" borderId="11" xfId="1" applyFont="1" applyFill="1" applyBorder="1" applyAlignment="1">
      <alignment horizontal="center" vertical="center" wrapText="1" readingOrder="2"/>
    </xf>
    <xf numFmtId="0" fontId="18" fillId="0" borderId="12" xfId="1" applyFont="1" applyFill="1" applyBorder="1" applyAlignment="1">
      <alignment horizontal="center" vertical="center" wrapText="1" readingOrder="2"/>
    </xf>
    <xf numFmtId="0" fontId="18" fillId="0" borderId="13" xfId="1" applyFont="1" applyFill="1" applyBorder="1" applyAlignment="1">
      <alignment horizontal="center" vertical="center" wrapText="1" readingOrder="2"/>
    </xf>
    <xf numFmtId="0" fontId="17" fillId="5" borderId="14" xfId="1" applyFont="1" applyFill="1" applyBorder="1" applyAlignment="1">
      <alignment horizontal="center" vertical="center" wrapText="1" readingOrder="2"/>
    </xf>
    <xf numFmtId="0" fontId="18" fillId="0" borderId="14" xfId="1" applyFont="1" applyFill="1" applyBorder="1" applyAlignment="1">
      <alignment horizontal="center" vertical="center" wrapText="1" readingOrder="2"/>
    </xf>
    <xf numFmtId="0" fontId="17" fillId="5" borderId="16" xfId="1" applyFont="1" applyFill="1" applyBorder="1" applyAlignment="1">
      <alignment horizontal="center" vertical="center" wrapText="1" readingOrder="2"/>
    </xf>
    <xf numFmtId="0" fontId="18" fillId="0" borderId="16" xfId="1" applyFont="1" applyFill="1" applyBorder="1" applyAlignment="1">
      <alignment horizontal="center" vertical="center" wrapText="1" readingOrder="2"/>
    </xf>
    <xf numFmtId="2" fontId="20" fillId="5" borderId="4" xfId="1" applyNumberFormat="1" applyFont="1" applyFill="1" applyBorder="1" applyAlignment="1">
      <alignment horizontal="center" vertical="center" wrapText="1" readingOrder="2"/>
    </xf>
    <xf numFmtId="2" fontId="20" fillId="2" borderId="4" xfId="1" applyNumberFormat="1" applyFont="1" applyFill="1" applyBorder="1" applyAlignment="1">
      <alignment horizontal="center" vertical="center" wrapText="1" readingOrder="2"/>
    </xf>
    <xf numFmtId="0" fontId="22" fillId="2" borderId="2" xfId="1" applyFont="1" applyFill="1" applyBorder="1" applyAlignment="1">
      <alignment horizontal="center" vertical="center" wrapText="1" readingOrder="2"/>
    </xf>
    <xf numFmtId="0" fontId="22" fillId="2" borderId="9" xfId="1" applyFont="1" applyFill="1" applyBorder="1" applyAlignment="1">
      <alignment horizontal="center" vertical="center" wrapText="1" readingOrder="2"/>
    </xf>
    <xf numFmtId="168" fontId="0" fillId="0" borderId="0" xfId="0" applyNumberFormat="1"/>
    <xf numFmtId="1" fontId="0" fillId="0" borderId="0" xfId="0" applyNumberFormat="1"/>
    <xf numFmtId="1" fontId="20" fillId="2" borderId="19" xfId="1" applyNumberFormat="1" applyFont="1" applyFill="1" applyBorder="1" applyAlignment="1">
      <alignment horizontal="center" vertical="center" wrapText="1" readingOrder="2"/>
    </xf>
    <xf numFmtId="1" fontId="20" fillId="5" borderId="19" xfId="1" applyNumberFormat="1" applyFont="1" applyFill="1" applyBorder="1" applyAlignment="1">
      <alignment horizontal="center" vertical="center" wrapText="1" readingOrder="2"/>
    </xf>
    <xf numFmtId="169" fontId="0" fillId="0" borderId="0" xfId="0" applyNumberFormat="1"/>
    <xf numFmtId="0" fontId="21" fillId="2" borderId="42" xfId="0" applyFont="1" applyFill="1" applyBorder="1" applyAlignment="1">
      <alignment horizontal="center" vertical="center"/>
    </xf>
    <xf numFmtId="0" fontId="21" fillId="2" borderId="43" xfId="0" applyFont="1" applyFill="1" applyBorder="1" applyAlignment="1">
      <alignment horizontal="center" vertical="center"/>
    </xf>
    <xf numFmtId="2" fontId="20" fillId="5" borderId="44" xfId="1" applyNumberFormat="1" applyFont="1" applyFill="1" applyBorder="1" applyAlignment="1">
      <alignment horizontal="center" vertical="center" wrapText="1" readingOrder="2"/>
    </xf>
    <xf numFmtId="2" fontId="20" fillId="2" borderId="44" xfId="1" applyNumberFormat="1" applyFont="1" applyFill="1" applyBorder="1" applyAlignment="1">
      <alignment horizontal="center" vertical="center" wrapText="1" readingOrder="2"/>
    </xf>
    <xf numFmtId="2" fontId="20" fillId="5" borderId="45" xfId="1" applyNumberFormat="1" applyFont="1" applyFill="1" applyBorder="1" applyAlignment="1">
      <alignment horizontal="center" vertical="center" wrapText="1" readingOrder="2"/>
    </xf>
    <xf numFmtId="2" fontId="20" fillId="2" borderId="45" xfId="1" applyNumberFormat="1" applyFont="1" applyFill="1" applyBorder="1" applyAlignment="1">
      <alignment horizontal="center" vertical="center" wrapText="1" readingOrder="2"/>
    </xf>
    <xf numFmtId="0" fontId="21" fillId="2" borderId="46" xfId="0" applyFont="1" applyFill="1" applyBorder="1" applyAlignment="1">
      <alignment horizontal="center" vertical="center"/>
    </xf>
    <xf numFmtId="1" fontId="20" fillId="5" borderId="44" xfId="1" applyNumberFormat="1" applyFont="1" applyFill="1" applyBorder="1" applyAlignment="1">
      <alignment horizontal="center" vertical="center" wrapText="1" readingOrder="2"/>
    </xf>
    <xf numFmtId="1" fontId="20" fillId="5" borderId="45" xfId="1" applyNumberFormat="1" applyFont="1" applyFill="1" applyBorder="1" applyAlignment="1">
      <alignment horizontal="center" vertical="center" wrapText="1" readingOrder="2"/>
    </xf>
    <xf numFmtId="1" fontId="20" fillId="2" borderId="44" xfId="1" applyNumberFormat="1" applyFont="1" applyFill="1" applyBorder="1" applyAlignment="1">
      <alignment horizontal="center" vertical="center" wrapText="1" readingOrder="2"/>
    </xf>
    <xf numFmtId="1" fontId="20" fillId="2" borderId="45" xfId="1" applyNumberFormat="1" applyFont="1" applyFill="1" applyBorder="1" applyAlignment="1">
      <alignment horizontal="center" vertical="center" wrapText="1" readingOrder="2"/>
    </xf>
    <xf numFmtId="0" fontId="11" fillId="2" borderId="43" xfId="0" applyFont="1" applyFill="1" applyBorder="1" applyAlignment="1">
      <alignment horizontal="center" vertical="center" wrapText="1"/>
    </xf>
    <xf numFmtId="0" fontId="11" fillId="2" borderId="49" xfId="0" applyFont="1" applyFill="1" applyBorder="1" applyAlignment="1">
      <alignment horizontal="center" vertical="center" wrapText="1"/>
    </xf>
    <xf numFmtId="1" fontId="20" fillId="37" borderId="31" xfId="1" applyNumberFormat="1" applyFont="1" applyFill="1" applyBorder="1" applyAlignment="1">
      <alignment horizontal="center" vertical="center" wrapText="1"/>
    </xf>
    <xf numFmtId="0" fontId="18" fillId="0" borderId="52" xfId="1" applyFont="1" applyFill="1" applyBorder="1" applyAlignment="1">
      <alignment horizontal="center" vertical="center" wrapText="1" readingOrder="2"/>
    </xf>
    <xf numFmtId="0" fontId="18" fillId="0" borderId="17" xfId="1" applyFont="1" applyFill="1" applyBorder="1" applyAlignment="1">
      <alignment horizontal="center" vertical="center" wrapText="1" readingOrder="2"/>
    </xf>
    <xf numFmtId="0" fontId="18" fillId="0" borderId="53" xfId="1" applyFont="1" applyFill="1" applyBorder="1" applyAlignment="1">
      <alignment horizontal="center" vertical="center" wrapText="1" readingOrder="2"/>
    </xf>
    <xf numFmtId="0" fontId="18" fillId="0" borderId="54" xfId="1" applyFont="1" applyFill="1" applyBorder="1" applyAlignment="1">
      <alignment horizontal="center" vertical="center" wrapText="1" readingOrder="2"/>
    </xf>
    <xf numFmtId="0" fontId="18" fillId="0" borderId="55" xfId="1" applyFont="1" applyFill="1" applyBorder="1" applyAlignment="1">
      <alignment horizontal="center" vertical="center" wrapText="1" readingOrder="2"/>
    </xf>
    <xf numFmtId="0" fontId="23" fillId="37" borderId="31" xfId="1" applyFont="1" applyFill="1" applyBorder="1" applyAlignment="1">
      <alignment horizontal="center" vertical="center" wrapText="1" readingOrder="2"/>
    </xf>
    <xf numFmtId="0" fontId="17" fillId="3" borderId="56" xfId="1" applyFont="1" applyFill="1" applyBorder="1" applyAlignment="1">
      <alignment vertical="center" wrapText="1" readingOrder="2"/>
    </xf>
    <xf numFmtId="0" fontId="17" fillId="3" borderId="2" xfId="1" applyFont="1" applyFill="1" applyBorder="1" applyAlignment="1">
      <alignment vertical="center" wrapText="1" readingOrder="2"/>
    </xf>
    <xf numFmtId="0" fontId="18" fillId="0" borderId="58" xfId="1" applyFont="1" applyFill="1" applyBorder="1" applyAlignment="1">
      <alignment horizontal="center" vertical="center" wrapText="1" readingOrder="2"/>
    </xf>
    <xf numFmtId="0" fontId="19" fillId="3" borderId="57" xfId="1" applyFont="1" applyFill="1" applyBorder="1" applyAlignment="1">
      <alignment horizontal="center" vertical="center" wrapText="1" readingOrder="2"/>
    </xf>
    <xf numFmtId="0" fontId="13" fillId="4" borderId="59" xfId="1" applyFont="1" applyFill="1" applyBorder="1" applyAlignment="1">
      <alignment horizontal="center" vertical="center" wrapText="1"/>
    </xf>
    <xf numFmtId="0" fontId="17" fillId="5" borderId="60" xfId="1" applyFont="1" applyFill="1" applyBorder="1" applyAlignment="1">
      <alignment horizontal="center" vertical="center" wrapText="1" readingOrder="2"/>
    </xf>
    <xf numFmtId="0" fontId="18" fillId="0" borderId="60" xfId="1" applyFont="1" applyFill="1" applyBorder="1" applyAlignment="1">
      <alignment horizontal="center" vertical="center" wrapText="1" readingOrder="2"/>
    </xf>
    <xf numFmtId="0" fontId="11" fillId="5" borderId="64" xfId="1" applyFont="1" applyFill="1" applyBorder="1" applyAlignment="1">
      <alignment horizontal="center" vertical="center" wrapText="1" readingOrder="2"/>
    </xf>
    <xf numFmtId="0" fontId="11" fillId="2" borderId="64" xfId="1" applyFont="1" applyFill="1" applyBorder="1" applyAlignment="1">
      <alignment horizontal="center" vertical="center" wrapText="1" readingOrder="2"/>
    </xf>
    <xf numFmtId="0" fontId="15" fillId="37" borderId="31" xfId="1" applyFont="1" applyFill="1" applyBorder="1" applyAlignment="1">
      <alignment horizontal="center" vertical="center" wrapText="1"/>
    </xf>
    <xf numFmtId="0" fontId="11" fillId="4" borderId="31" xfId="1" applyFont="1" applyFill="1" applyBorder="1" applyAlignment="1">
      <alignment horizontal="center" vertical="center"/>
    </xf>
    <xf numFmtId="1" fontId="20" fillId="4" borderId="31" xfId="1" applyNumberFormat="1" applyFont="1" applyFill="1" applyBorder="1" applyAlignment="1">
      <alignment horizontal="center" vertical="center"/>
    </xf>
    <xf numFmtId="0" fontId="17" fillId="5" borderId="68" xfId="1" applyFont="1" applyFill="1" applyBorder="1" applyAlignment="1">
      <alignment horizontal="center" vertical="center" wrapText="1" readingOrder="2"/>
    </xf>
    <xf numFmtId="0" fontId="17" fillId="5" borderId="69" xfId="1" applyFont="1" applyFill="1" applyBorder="1" applyAlignment="1">
      <alignment horizontal="center" vertical="center" wrapText="1" readingOrder="2"/>
    </xf>
    <xf numFmtId="0" fontId="17" fillId="5" borderId="70" xfId="1" applyFont="1" applyFill="1" applyBorder="1" applyAlignment="1">
      <alignment horizontal="center" vertical="center" wrapText="1" readingOrder="2"/>
    </xf>
    <xf numFmtId="0" fontId="18" fillId="0" borderId="71" xfId="1" applyFont="1" applyFill="1" applyBorder="1" applyAlignment="1">
      <alignment horizontal="center" vertical="center" wrapText="1" readingOrder="2"/>
    </xf>
    <xf numFmtId="0" fontId="16" fillId="5" borderId="72" xfId="1" applyFont="1" applyFill="1" applyBorder="1" applyAlignment="1">
      <alignment horizontal="center" vertical="center" wrapText="1" readingOrder="2"/>
    </xf>
    <xf numFmtId="0" fontId="16" fillId="0" borderId="73" xfId="1" applyFont="1" applyFill="1" applyBorder="1" applyAlignment="1">
      <alignment horizontal="center" vertical="center" wrapText="1" readingOrder="2"/>
    </xf>
    <xf numFmtId="0" fontId="0" fillId="0" borderId="0" xfId="0" applyAlignment="1">
      <alignment vertical="center"/>
    </xf>
    <xf numFmtId="0" fontId="23" fillId="37" borderId="63" xfId="1" applyFont="1" applyFill="1" applyBorder="1" applyAlignment="1">
      <alignment horizontal="center" vertical="center" wrapText="1" readingOrder="2"/>
    </xf>
    <xf numFmtId="0" fontId="17" fillId="5" borderId="58" xfId="1" applyFont="1" applyFill="1" applyBorder="1" applyAlignment="1">
      <alignment horizontal="center" vertical="center" wrapText="1" readingOrder="2"/>
    </xf>
    <xf numFmtId="0" fontId="17" fillId="5" borderId="71" xfId="1" applyFont="1" applyFill="1" applyBorder="1" applyAlignment="1">
      <alignment horizontal="center" vertical="center" wrapText="1" readingOrder="2"/>
    </xf>
    <xf numFmtId="0" fontId="17" fillId="5" borderId="78" xfId="1" applyFont="1" applyFill="1" applyBorder="1" applyAlignment="1">
      <alignment horizontal="center" vertical="center" wrapText="1" readingOrder="2"/>
    </xf>
    <xf numFmtId="0" fontId="17" fillId="5" borderId="79" xfId="1" applyFont="1" applyFill="1" applyBorder="1" applyAlignment="1">
      <alignment horizontal="center" vertical="center" wrapText="1" readingOrder="2"/>
    </xf>
    <xf numFmtId="0" fontId="17" fillId="5" borderId="80" xfId="1" applyFont="1" applyFill="1" applyBorder="1" applyAlignment="1">
      <alignment horizontal="center" vertical="center" wrapText="1" readingOrder="2"/>
    </xf>
    <xf numFmtId="0" fontId="17" fillId="3" borderId="74" xfId="1" applyFont="1" applyFill="1" applyBorder="1" applyAlignment="1">
      <alignment horizontal="center" vertical="center" wrapText="1" readingOrder="2"/>
    </xf>
    <xf numFmtId="0" fontId="17" fillId="3" borderId="81" xfId="1" applyFont="1" applyFill="1" applyBorder="1" applyAlignment="1">
      <alignment horizontal="center" vertical="center" wrapText="1" readingOrder="2"/>
    </xf>
    <xf numFmtId="0" fontId="17" fillId="3" borderId="82" xfId="1" applyFont="1" applyFill="1" applyBorder="1" applyAlignment="1">
      <alignment horizontal="center" vertical="center" wrapText="1" readingOrder="2"/>
    </xf>
    <xf numFmtId="0" fontId="17" fillId="3" borderId="0" xfId="1" applyFont="1" applyFill="1" applyBorder="1" applyAlignment="1">
      <alignment vertical="center" wrapText="1" readingOrder="2"/>
    </xf>
    <xf numFmtId="0" fontId="23" fillId="4" borderId="31" xfId="1" applyFont="1" applyFill="1" applyBorder="1" applyAlignment="1">
      <alignment horizontal="center" vertical="center" wrapText="1" readingOrder="2"/>
    </xf>
    <xf numFmtId="0" fontId="17" fillId="3" borderId="31" xfId="1" applyFont="1" applyFill="1" applyBorder="1" applyAlignment="1">
      <alignment horizontal="center" vertical="center" wrapText="1" readingOrder="2"/>
    </xf>
    <xf numFmtId="0" fontId="17" fillId="5" borderId="51" xfId="1" applyFont="1" applyFill="1" applyBorder="1" applyAlignment="1">
      <alignment horizontal="center" vertical="center" wrapText="1" readingOrder="2"/>
    </xf>
    <xf numFmtId="0" fontId="18" fillId="0" borderId="51" xfId="1" applyFont="1" applyFill="1" applyBorder="1" applyAlignment="1">
      <alignment horizontal="center" vertical="center" wrapText="1" readingOrder="2"/>
    </xf>
    <xf numFmtId="0" fontId="18" fillId="0" borderId="85" xfId="1" applyFont="1" applyFill="1" applyBorder="1" applyAlignment="1">
      <alignment horizontal="center" vertical="center" wrapText="1" readingOrder="2"/>
    </xf>
    <xf numFmtId="0" fontId="16" fillId="5" borderId="94" xfId="1" applyFont="1" applyFill="1" applyBorder="1" applyAlignment="1">
      <alignment horizontal="center" vertical="center" wrapText="1" readingOrder="2"/>
    </xf>
    <xf numFmtId="0" fontId="16" fillId="0" borderId="95" xfId="1" applyFont="1" applyFill="1" applyBorder="1" applyAlignment="1">
      <alignment horizontal="center" vertical="center" wrapText="1" readingOrder="2"/>
    </xf>
    <xf numFmtId="0" fontId="16" fillId="0" borderId="96" xfId="1" applyFont="1" applyFill="1" applyBorder="1" applyAlignment="1">
      <alignment horizontal="center" vertical="center" wrapText="1" readingOrder="2"/>
    </xf>
    <xf numFmtId="0" fontId="19" fillId="3" borderId="98" xfId="1" applyFont="1" applyFill="1" applyBorder="1" applyAlignment="1">
      <alignment horizontal="center" vertical="center" wrapText="1" readingOrder="2"/>
    </xf>
    <xf numFmtId="0" fontId="13" fillId="4" borderId="99" xfId="1" applyFont="1" applyFill="1" applyBorder="1" applyAlignment="1">
      <alignment horizontal="center" vertical="center" wrapText="1"/>
    </xf>
    <xf numFmtId="0" fontId="23" fillId="4" borderId="100" xfId="1" applyFont="1" applyFill="1" applyBorder="1" applyAlignment="1">
      <alignment horizontal="center" vertical="center" wrapText="1" readingOrder="2"/>
    </xf>
    <xf numFmtId="0" fontId="21" fillId="2" borderId="41" xfId="0" applyFont="1" applyFill="1" applyBorder="1" applyAlignment="1">
      <alignment horizontal="center" vertical="center" wrapText="1"/>
    </xf>
    <xf numFmtId="0" fontId="21" fillId="2" borderId="43" xfId="0" applyFont="1" applyFill="1" applyBorder="1" applyAlignment="1">
      <alignment horizontal="center" vertical="center" wrapText="1"/>
    </xf>
    <xf numFmtId="0" fontId="46" fillId="37" borderId="31" xfId="1" applyFont="1" applyFill="1" applyBorder="1" applyAlignment="1">
      <alignment horizontal="center" vertical="center" wrapText="1"/>
    </xf>
    <xf numFmtId="0" fontId="46" fillId="37" borderId="97" xfId="1" applyFont="1" applyFill="1" applyBorder="1" applyAlignment="1">
      <alignment horizontal="center" vertical="center" wrapText="1"/>
    </xf>
    <xf numFmtId="0" fontId="63" fillId="5" borderId="64" xfId="1" applyFont="1" applyFill="1" applyBorder="1" applyAlignment="1">
      <alignment horizontal="center" vertical="center" wrapText="1" readingOrder="2"/>
    </xf>
    <xf numFmtId="0" fontId="63" fillId="2" borderId="64" xfId="1" applyFont="1" applyFill="1" applyBorder="1" applyAlignment="1">
      <alignment horizontal="center" vertical="center" wrapText="1" readingOrder="2"/>
    </xf>
    <xf numFmtId="2" fontId="20" fillId="4" borderId="31" xfId="1" applyNumberFormat="1" applyFont="1" applyFill="1" applyBorder="1" applyAlignment="1">
      <alignment horizontal="center" vertical="center"/>
    </xf>
    <xf numFmtId="2" fontId="20" fillId="5" borderId="51" xfId="1" applyNumberFormat="1" applyFont="1" applyFill="1" applyBorder="1" applyAlignment="1">
      <alignment horizontal="center" vertical="center" wrapText="1" readingOrder="2"/>
    </xf>
    <xf numFmtId="2" fontId="20" fillId="2" borderId="51" xfId="1" applyNumberFormat="1" applyFont="1" applyFill="1" applyBorder="1" applyAlignment="1">
      <alignment horizontal="center" vertical="center" wrapText="1" readingOrder="2"/>
    </xf>
    <xf numFmtId="2" fontId="20" fillId="5" borderId="50" xfId="1" applyNumberFormat="1" applyFont="1" applyFill="1" applyBorder="1" applyAlignment="1">
      <alignment horizontal="center" vertical="center" wrapText="1" readingOrder="2"/>
    </xf>
    <xf numFmtId="2" fontId="20" fillId="2" borderId="50" xfId="1" applyNumberFormat="1" applyFont="1" applyFill="1" applyBorder="1" applyAlignment="1">
      <alignment horizontal="center" vertical="center" wrapText="1" readingOrder="2"/>
    </xf>
    <xf numFmtId="0" fontId="17" fillId="5" borderId="105" xfId="1" applyFont="1" applyFill="1" applyBorder="1" applyAlignment="1">
      <alignment horizontal="center" vertical="center" wrapText="1" readingOrder="2"/>
    </xf>
    <xf numFmtId="0" fontId="17" fillId="5" borderId="108" xfId="1" applyFont="1" applyFill="1" applyBorder="1" applyAlignment="1">
      <alignment horizontal="center" vertical="center" wrapText="1" readingOrder="2"/>
    </xf>
    <xf numFmtId="0" fontId="17" fillId="5" borderId="110" xfId="1" applyFont="1" applyFill="1" applyBorder="1" applyAlignment="1">
      <alignment horizontal="center" vertical="center" wrapText="1" readingOrder="2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textRotation="90"/>
    </xf>
    <xf numFmtId="0" fontId="9" fillId="0" borderId="62" xfId="0" applyFont="1" applyBorder="1" applyAlignment="1">
      <alignment horizontal="center" vertical="center" textRotation="90"/>
    </xf>
    <xf numFmtId="0" fontId="9" fillId="0" borderId="63" xfId="0" applyFont="1" applyBorder="1" applyAlignment="1">
      <alignment horizontal="center" vertical="center" textRotation="90"/>
    </xf>
    <xf numFmtId="0" fontId="44" fillId="2" borderId="0" xfId="0" applyFont="1" applyFill="1" applyBorder="1" applyAlignment="1">
      <alignment horizontal="center" vertical="center"/>
    </xf>
    <xf numFmtId="0" fontId="43" fillId="2" borderId="0" xfId="0" applyFont="1" applyFill="1" applyBorder="1" applyAlignment="1">
      <alignment horizontal="center" vertical="center"/>
    </xf>
    <xf numFmtId="0" fontId="41" fillId="2" borderId="75" xfId="0" applyFont="1" applyFill="1" applyBorder="1" applyAlignment="1">
      <alignment horizontal="center" vertical="center"/>
    </xf>
    <xf numFmtId="0" fontId="42" fillId="2" borderId="61" xfId="1" applyFont="1" applyFill="1" applyBorder="1" applyAlignment="1">
      <alignment horizontal="center" vertical="center" wrapText="1"/>
    </xf>
    <xf numFmtId="0" fontId="10" fillId="2" borderId="63" xfId="1" applyFont="1" applyFill="1" applyBorder="1" applyAlignment="1">
      <alignment horizontal="center" vertical="center" wrapText="1"/>
    </xf>
    <xf numFmtId="0" fontId="10" fillId="2" borderId="47" xfId="1" applyFont="1" applyFill="1" applyBorder="1" applyAlignment="1">
      <alignment horizontal="center" vertical="center" wrapText="1"/>
    </xf>
    <xf numFmtId="0" fontId="10" fillId="2" borderId="48" xfId="1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 wrapText="1"/>
    </xf>
    <xf numFmtId="0" fontId="41" fillId="2" borderId="0" xfId="0" applyFont="1" applyFill="1" applyBorder="1" applyAlignment="1">
      <alignment horizontal="center" vertical="center"/>
    </xf>
    <xf numFmtId="0" fontId="9" fillId="2" borderId="61" xfId="1" applyFont="1" applyFill="1" applyBorder="1" applyAlignment="1">
      <alignment horizontal="center" vertical="center" wrapText="1" readingOrder="2"/>
    </xf>
    <xf numFmtId="0" fontId="9" fillId="2" borderId="62" xfId="1" applyFont="1" applyFill="1" applyBorder="1" applyAlignment="1">
      <alignment horizontal="center" vertical="center" wrapText="1" readingOrder="2"/>
    </xf>
    <xf numFmtId="0" fontId="9" fillId="2" borderId="63" xfId="1" applyFont="1" applyFill="1" applyBorder="1" applyAlignment="1">
      <alignment horizontal="center" vertical="center" wrapText="1" readingOrder="2"/>
    </xf>
    <xf numFmtId="0" fontId="9" fillId="2" borderId="89" xfId="1" applyFont="1" applyFill="1" applyBorder="1" applyAlignment="1">
      <alignment horizontal="center" vertical="center" wrapText="1" readingOrder="2"/>
    </xf>
    <xf numFmtId="0" fontId="9" fillId="2" borderId="87" xfId="1" applyFont="1" applyFill="1" applyBorder="1" applyAlignment="1">
      <alignment horizontal="center" vertical="center" wrapText="1" readingOrder="2"/>
    </xf>
    <xf numFmtId="0" fontId="9" fillId="2" borderId="88" xfId="1" applyFont="1" applyFill="1" applyBorder="1" applyAlignment="1">
      <alignment horizontal="center" vertical="center" wrapText="1" readingOrder="2"/>
    </xf>
    <xf numFmtId="0" fontId="22" fillId="2" borderId="76" xfId="1" applyFont="1" applyFill="1" applyBorder="1" applyAlignment="1">
      <alignment horizontal="center" vertical="center" wrapText="1" readingOrder="2"/>
    </xf>
    <xf numFmtId="0" fontId="22" fillId="2" borderId="77" xfId="1" applyFont="1" applyFill="1" applyBorder="1" applyAlignment="1">
      <alignment horizontal="center" vertical="center" wrapText="1" readingOrder="2"/>
    </xf>
    <xf numFmtId="0" fontId="22" fillId="2" borderId="83" xfId="1" applyFont="1" applyFill="1" applyBorder="1" applyAlignment="1">
      <alignment horizontal="center" vertical="center" wrapText="1" readingOrder="2"/>
    </xf>
    <xf numFmtId="0" fontId="22" fillId="2" borderId="84" xfId="1" applyFont="1" applyFill="1" applyBorder="1" applyAlignment="1">
      <alignment horizontal="center" vertical="center" wrapText="1" readingOrder="2"/>
    </xf>
    <xf numFmtId="0" fontId="22" fillId="2" borderId="8" xfId="1" applyFont="1" applyFill="1" applyBorder="1" applyAlignment="1">
      <alignment horizontal="center" vertical="center" wrapText="1" readingOrder="2"/>
    </xf>
    <xf numFmtId="0" fontId="14" fillId="2" borderId="6" xfId="1" applyFont="1" applyFill="1" applyBorder="1" applyAlignment="1">
      <alignment horizontal="center" vertical="center" wrapText="1" readingOrder="2"/>
    </xf>
    <xf numFmtId="0" fontId="22" fillId="2" borderId="37" xfId="1" applyFont="1" applyFill="1" applyBorder="1" applyAlignment="1">
      <alignment horizontal="center" vertical="center" wrapText="1" readingOrder="2"/>
    </xf>
    <xf numFmtId="0" fontId="14" fillId="2" borderId="18" xfId="1" applyFont="1" applyFill="1" applyBorder="1" applyAlignment="1">
      <alignment horizontal="center" vertical="center" wrapText="1" readingOrder="2"/>
    </xf>
    <xf numFmtId="0" fontId="22" fillId="2" borderId="10" xfId="1" applyFont="1" applyFill="1" applyBorder="1" applyAlignment="1">
      <alignment horizontal="center" vertical="center" wrapText="1" readingOrder="2"/>
    </xf>
    <xf numFmtId="0" fontId="14" fillId="2" borderId="15" xfId="1" applyFont="1" applyFill="1" applyBorder="1" applyAlignment="1">
      <alignment horizontal="center" vertical="center" wrapText="1" readingOrder="2"/>
    </xf>
    <xf numFmtId="0" fontId="22" fillId="2" borderId="1" xfId="1" applyFont="1" applyFill="1" applyBorder="1" applyAlignment="1">
      <alignment horizontal="center" vertical="center" wrapText="1" readingOrder="2"/>
    </xf>
    <xf numFmtId="0" fontId="14" fillId="2" borderId="3" xfId="1" applyFont="1" applyFill="1" applyBorder="1" applyAlignment="1">
      <alignment horizontal="center" vertical="center" wrapText="1" readingOrder="2"/>
    </xf>
    <xf numFmtId="0" fontId="22" fillId="2" borderId="7" xfId="1" applyFont="1" applyFill="1" applyBorder="1" applyAlignment="1">
      <alignment horizontal="center" vertical="center" wrapText="1" readingOrder="2"/>
    </xf>
    <xf numFmtId="0" fontId="14" fillId="2" borderId="5" xfId="1" applyFont="1" applyFill="1" applyBorder="1" applyAlignment="1">
      <alignment horizontal="center" vertical="center" wrapText="1" readingOrder="2"/>
    </xf>
    <xf numFmtId="0" fontId="45" fillId="2" borderId="86" xfId="1" applyFont="1" applyFill="1" applyBorder="1" applyAlignment="1">
      <alignment horizontal="center" vertical="center" wrapText="1" readingOrder="2"/>
    </xf>
    <xf numFmtId="0" fontId="45" fillId="2" borderId="91" xfId="1" applyFont="1" applyFill="1" applyBorder="1" applyAlignment="1">
      <alignment horizontal="center" vertical="center" wrapText="1" readingOrder="2"/>
    </xf>
    <xf numFmtId="0" fontId="45" fillId="2" borderId="93" xfId="1" applyFont="1" applyFill="1" applyBorder="1" applyAlignment="1">
      <alignment horizontal="center" vertical="center" wrapText="1" readingOrder="2"/>
    </xf>
    <xf numFmtId="0" fontId="9" fillId="0" borderId="90" xfId="0" applyFont="1" applyBorder="1" applyAlignment="1">
      <alignment horizontal="center" vertical="center" textRotation="90"/>
    </xf>
    <xf numFmtId="0" fontId="9" fillId="0" borderId="92" xfId="0" applyFont="1" applyBorder="1" applyAlignment="1">
      <alignment horizontal="center" vertical="center" textRotation="90"/>
    </xf>
    <xf numFmtId="0" fontId="9" fillId="0" borderId="101" xfId="0" applyFont="1" applyBorder="1" applyAlignment="1">
      <alignment horizontal="center" vertical="center" textRotation="90"/>
    </xf>
    <xf numFmtId="0" fontId="22" fillId="2" borderId="3" xfId="1" applyFont="1" applyFill="1" applyBorder="1" applyAlignment="1">
      <alignment horizontal="center" vertical="center" wrapText="1" readingOrder="2"/>
    </xf>
    <xf numFmtId="0" fontId="22" fillId="2" borderId="5" xfId="1" applyFont="1" applyFill="1" applyBorder="1" applyAlignment="1">
      <alignment horizontal="center" vertical="center" wrapText="1" readingOrder="2"/>
    </xf>
    <xf numFmtId="0" fontId="17" fillId="3" borderId="74" xfId="1" applyFont="1" applyFill="1" applyBorder="1" applyAlignment="1">
      <alignment horizontal="center" vertical="center" wrapText="1" readingOrder="2"/>
    </xf>
    <xf numFmtId="0" fontId="17" fillId="3" borderId="103" xfId="1" applyFont="1" applyFill="1" applyBorder="1" applyAlignment="1">
      <alignment horizontal="center" vertical="center" wrapText="1" readingOrder="2"/>
    </xf>
    <xf numFmtId="0" fontId="17" fillId="3" borderId="102" xfId="1" applyFont="1" applyFill="1" applyBorder="1" applyAlignment="1">
      <alignment horizontal="center" vertical="center" wrapText="1" readingOrder="2"/>
    </xf>
    <xf numFmtId="0" fontId="9" fillId="2" borderId="109" xfId="1" applyFont="1" applyFill="1" applyBorder="1" applyAlignment="1">
      <alignment horizontal="center" vertical="center" wrapText="1" readingOrder="2"/>
    </xf>
    <xf numFmtId="0" fontId="9" fillId="2" borderId="0" xfId="1" applyFont="1" applyFill="1" applyBorder="1" applyAlignment="1">
      <alignment horizontal="center" vertical="center" wrapText="1" readingOrder="2"/>
    </xf>
    <xf numFmtId="0" fontId="9" fillId="2" borderId="2" xfId="1" applyFont="1" applyFill="1" applyBorder="1" applyAlignment="1">
      <alignment horizontal="center" vertical="center" wrapText="1" readingOrder="2"/>
    </xf>
    <xf numFmtId="0" fontId="22" fillId="2" borderId="6" xfId="1" applyFont="1" applyFill="1" applyBorder="1" applyAlignment="1">
      <alignment horizontal="center" vertical="center" wrapText="1" readingOrder="2"/>
    </xf>
    <xf numFmtId="0" fontId="22" fillId="2" borderId="18" xfId="1" applyFont="1" applyFill="1" applyBorder="1" applyAlignment="1">
      <alignment horizontal="center" vertical="center" wrapText="1" readingOrder="2"/>
    </xf>
    <xf numFmtId="0" fontId="9" fillId="2" borderId="32" xfId="1" applyFont="1" applyFill="1" applyBorder="1" applyAlignment="1">
      <alignment horizontal="center" vertical="center" wrapText="1" readingOrder="2"/>
    </xf>
    <xf numFmtId="0" fontId="9" fillId="2" borderId="33" xfId="1" applyFont="1" applyFill="1" applyBorder="1" applyAlignment="1">
      <alignment horizontal="center" vertical="center" wrapText="1" readingOrder="2"/>
    </xf>
    <xf numFmtId="0" fontId="9" fillId="2" borderId="34" xfId="1" applyFont="1" applyFill="1" applyBorder="1" applyAlignment="1">
      <alignment horizontal="center" vertical="center" wrapText="1" readingOrder="2"/>
    </xf>
    <xf numFmtId="0" fontId="14" fillId="2" borderId="54" xfId="1" applyFont="1" applyFill="1" applyBorder="1" applyAlignment="1">
      <alignment horizontal="center" vertical="center" wrapText="1" readingOrder="2"/>
    </xf>
    <xf numFmtId="0" fontId="14" fillId="2" borderId="65" xfId="1" applyFont="1" applyFill="1" applyBorder="1" applyAlignment="1">
      <alignment horizontal="center" vertical="center" wrapText="1" readingOrder="2"/>
    </xf>
    <xf numFmtId="0" fontId="14" fillId="2" borderId="66" xfId="1" applyFont="1" applyFill="1" applyBorder="1" applyAlignment="1">
      <alignment horizontal="center" vertical="center" wrapText="1" readingOrder="2"/>
    </xf>
    <xf numFmtId="0" fontId="14" fillId="2" borderId="55" xfId="1" applyFont="1" applyFill="1" applyBorder="1" applyAlignment="1">
      <alignment horizontal="center" vertical="center" wrapText="1" readingOrder="2"/>
    </xf>
    <xf numFmtId="0" fontId="9" fillId="2" borderId="106" xfId="1" applyFont="1" applyFill="1" applyBorder="1" applyAlignment="1">
      <alignment horizontal="center" vertical="center" wrapText="1" readingOrder="2"/>
    </xf>
    <xf numFmtId="0" fontId="9" fillId="2" borderId="107" xfId="1" applyFont="1" applyFill="1" applyBorder="1" applyAlignment="1">
      <alignment horizontal="center" vertical="center" wrapText="1" readingOrder="2"/>
    </xf>
    <xf numFmtId="0" fontId="22" fillId="2" borderId="20" xfId="1" applyFont="1" applyFill="1" applyBorder="1" applyAlignment="1">
      <alignment horizontal="center" vertical="center" wrapText="1" readingOrder="2"/>
    </xf>
    <xf numFmtId="0" fontId="22" fillId="2" borderId="21" xfId="1" applyFont="1" applyFill="1" applyBorder="1" applyAlignment="1">
      <alignment horizontal="center" vertical="center" wrapText="1" readingOrder="2"/>
    </xf>
    <xf numFmtId="0" fontId="22" fillId="2" borderId="35" xfId="1" applyFont="1" applyFill="1" applyBorder="1" applyAlignment="1">
      <alignment horizontal="center" vertical="center" wrapText="1" readingOrder="2"/>
    </xf>
    <xf numFmtId="0" fontId="22" fillId="2" borderId="36" xfId="1" applyFont="1" applyFill="1" applyBorder="1" applyAlignment="1">
      <alignment horizontal="center" vertical="center" wrapText="1" readingOrder="2"/>
    </xf>
    <xf numFmtId="0" fontId="14" fillId="2" borderId="67" xfId="1" applyFont="1" applyFill="1" applyBorder="1" applyAlignment="1">
      <alignment horizontal="center" vertical="center" wrapText="1" readingOrder="2"/>
    </xf>
    <xf numFmtId="0" fontId="45" fillId="2" borderId="47" xfId="1" applyFont="1" applyFill="1" applyBorder="1" applyAlignment="1">
      <alignment horizontal="center" vertical="center" wrapText="1" readingOrder="2"/>
    </xf>
    <xf numFmtId="0" fontId="45" fillId="2" borderId="104" xfId="1" applyFont="1" applyFill="1" applyBorder="1" applyAlignment="1">
      <alignment horizontal="center" vertical="center" wrapText="1" readingOrder="2"/>
    </xf>
    <xf numFmtId="0" fontId="45" fillId="2" borderId="48" xfId="1" applyFont="1" applyFill="1" applyBorder="1" applyAlignment="1">
      <alignment horizontal="center" vertical="center" wrapText="1" readingOrder="2"/>
    </xf>
  </cellXfs>
  <cellStyles count="146">
    <cellStyle name="20% - Accent1" xfId="39" builtinId="30" customBuiltin="1"/>
    <cellStyle name="20% - Accent1 2" xfId="81"/>
    <cellStyle name="20% - Accent1 3" xfId="106"/>
    <cellStyle name="20% - Accent1 4" xfId="120"/>
    <cellStyle name="20% - Accent1 5" xfId="134"/>
    <cellStyle name="20% - Accent2" xfId="43" builtinId="34" customBuiltin="1"/>
    <cellStyle name="20% - Accent2 2" xfId="85"/>
    <cellStyle name="20% - Accent2 3" xfId="108"/>
    <cellStyle name="20% - Accent2 4" xfId="122"/>
    <cellStyle name="20% - Accent2 5" xfId="136"/>
    <cellStyle name="20% - Accent3" xfId="47" builtinId="38" customBuiltin="1"/>
    <cellStyle name="20% - Accent3 2" xfId="89"/>
    <cellStyle name="20% - Accent3 3" xfId="110"/>
    <cellStyle name="20% - Accent3 4" xfId="124"/>
    <cellStyle name="20% - Accent3 5" xfId="138"/>
    <cellStyle name="20% - Accent4" xfId="51" builtinId="42" customBuiltin="1"/>
    <cellStyle name="20% - Accent4 2" xfId="93"/>
    <cellStyle name="20% - Accent4 3" xfId="112"/>
    <cellStyle name="20% - Accent4 4" xfId="126"/>
    <cellStyle name="20% - Accent4 5" xfId="140"/>
    <cellStyle name="20% - Accent5" xfId="55" builtinId="46" customBuiltin="1"/>
    <cellStyle name="20% - Accent5 2" xfId="97"/>
    <cellStyle name="20% - Accent5 3" xfId="114"/>
    <cellStyle name="20% - Accent5 4" xfId="128"/>
    <cellStyle name="20% - Accent5 5" xfId="142"/>
    <cellStyle name="20% - Accent6" xfId="59" builtinId="50" customBuiltin="1"/>
    <cellStyle name="20% - Accent6 2" xfId="101"/>
    <cellStyle name="20% - Accent6 3" xfId="116"/>
    <cellStyle name="20% - Accent6 4" xfId="130"/>
    <cellStyle name="20% - Accent6 5" xfId="144"/>
    <cellStyle name="40% - Accent1" xfId="40" builtinId="31" customBuiltin="1"/>
    <cellStyle name="40% - Accent1 2" xfId="82"/>
    <cellStyle name="40% - Accent1 3" xfId="107"/>
    <cellStyle name="40% - Accent1 4" xfId="121"/>
    <cellStyle name="40% - Accent1 5" xfId="135"/>
    <cellStyle name="40% - Accent2" xfId="44" builtinId="35" customBuiltin="1"/>
    <cellStyle name="40% - Accent2 2" xfId="86"/>
    <cellStyle name="40% - Accent2 3" xfId="109"/>
    <cellStyle name="40% - Accent2 4" xfId="123"/>
    <cellStyle name="40% - Accent2 5" xfId="137"/>
    <cellStyle name="40% - Accent3" xfId="48" builtinId="39" customBuiltin="1"/>
    <cellStyle name="40% - Accent3 2" xfId="90"/>
    <cellStyle name="40% - Accent3 3" xfId="111"/>
    <cellStyle name="40% - Accent3 4" xfId="125"/>
    <cellStyle name="40% - Accent3 5" xfId="139"/>
    <cellStyle name="40% - Accent4" xfId="52" builtinId="43" customBuiltin="1"/>
    <cellStyle name="40% - Accent4 2" xfId="94"/>
    <cellStyle name="40% - Accent4 3" xfId="113"/>
    <cellStyle name="40% - Accent4 4" xfId="127"/>
    <cellStyle name="40% - Accent4 5" xfId="141"/>
    <cellStyle name="40% - Accent5" xfId="56" builtinId="47" customBuiltin="1"/>
    <cellStyle name="40% - Accent5 2" xfId="98"/>
    <cellStyle name="40% - Accent5 3" xfId="115"/>
    <cellStyle name="40% - Accent5 4" xfId="129"/>
    <cellStyle name="40% - Accent5 5" xfId="143"/>
    <cellStyle name="40% - Accent6" xfId="60" builtinId="51" customBuiltin="1"/>
    <cellStyle name="40% - Accent6 2" xfId="102"/>
    <cellStyle name="40% - Accent6 3" xfId="117"/>
    <cellStyle name="40% - Accent6 4" xfId="131"/>
    <cellStyle name="40% - Accent6 5" xfId="145"/>
    <cellStyle name="60% - Accent1" xfId="41" builtinId="32" customBuiltin="1"/>
    <cellStyle name="60% - Accent1 2" xfId="83"/>
    <cellStyle name="60% - Accent2" xfId="45" builtinId="36" customBuiltin="1"/>
    <cellStyle name="60% - Accent2 2" xfId="87"/>
    <cellStyle name="60% - Accent3" xfId="49" builtinId="40" customBuiltin="1"/>
    <cellStyle name="60% - Accent3 2" xfId="91"/>
    <cellStyle name="60% - Accent4" xfId="53" builtinId="44" customBuiltin="1"/>
    <cellStyle name="60% - Accent4 2" xfId="95"/>
    <cellStyle name="60% - Accent5" xfId="57" builtinId="48" customBuiltin="1"/>
    <cellStyle name="60% - Accent5 2" xfId="99"/>
    <cellStyle name="60% - Accent6" xfId="61" builtinId="52" customBuiltin="1"/>
    <cellStyle name="60% - Accent6 2" xfId="103"/>
    <cellStyle name="Accent1" xfId="38" builtinId="29" customBuiltin="1"/>
    <cellStyle name="Accent1 2" xfId="80"/>
    <cellStyle name="Accent2" xfId="42" builtinId="33" customBuiltin="1"/>
    <cellStyle name="Accent2 2" xfId="84"/>
    <cellStyle name="Accent3" xfId="46" builtinId="37" customBuiltin="1"/>
    <cellStyle name="Accent3 2" xfId="88"/>
    <cellStyle name="Accent4" xfId="50" builtinId="41" customBuiltin="1"/>
    <cellStyle name="Accent4 2" xfId="92"/>
    <cellStyle name="Accent5" xfId="54" builtinId="45" customBuiltin="1"/>
    <cellStyle name="Accent5 2" xfId="96"/>
    <cellStyle name="Accent6" xfId="58" builtinId="49" customBuiltin="1"/>
    <cellStyle name="Accent6 2" xfId="100"/>
    <cellStyle name="Bad" xfId="27" builtinId="27" customBuiltin="1"/>
    <cellStyle name="Bad 2" xfId="69"/>
    <cellStyle name="Calculation" xfId="31" builtinId="22" customBuiltin="1"/>
    <cellStyle name="Calculation 2" xfId="73"/>
    <cellStyle name="Check Cell" xfId="33" builtinId="23" customBuiltin="1"/>
    <cellStyle name="Check Cell 2" xfId="75"/>
    <cellStyle name="Comma [0] 2" xfId="9"/>
    <cellStyle name="Comma 2" xfId="8"/>
    <cellStyle name="Comma 3" xfId="11"/>
    <cellStyle name="Comma 4" xfId="13"/>
    <cellStyle name="Comma 5" xfId="18"/>
    <cellStyle name="Currency [0] 2" xfId="7"/>
    <cellStyle name="Currency 2" xfId="6"/>
    <cellStyle name="Currency 3" xfId="10"/>
    <cellStyle name="Currency 4" xfId="12"/>
    <cellStyle name="Currency 5" xfId="17"/>
    <cellStyle name="Explanatory Text" xfId="36" builtinId="53" customBuiltin="1"/>
    <cellStyle name="Explanatory Text 2" xfId="78"/>
    <cellStyle name="Good" xfId="26" builtinId="26" customBuiltin="1"/>
    <cellStyle name="Good 2" xfId="68"/>
    <cellStyle name="Heading 1" xfId="22" builtinId="16" customBuiltin="1"/>
    <cellStyle name="Heading 1 2" xfId="64"/>
    <cellStyle name="Heading 2" xfId="23" builtinId="17" customBuiltin="1"/>
    <cellStyle name="Heading 2 2" xfId="65"/>
    <cellStyle name="Heading 3" xfId="24" builtinId="18" customBuiltin="1"/>
    <cellStyle name="Heading 3 2" xfId="66"/>
    <cellStyle name="Heading 4" xfId="25" builtinId="19" customBuiltin="1"/>
    <cellStyle name="Heading 4 2" xfId="67"/>
    <cellStyle name="Hyperlink 2" xfId="2"/>
    <cellStyle name="Input" xfId="29" builtinId="20" customBuiltin="1"/>
    <cellStyle name="Input 2" xfId="71"/>
    <cellStyle name="Linked Cell" xfId="32" builtinId="24" customBuiltin="1"/>
    <cellStyle name="Linked Cell 2" xfId="74"/>
    <cellStyle name="Neutral" xfId="28" builtinId="28" customBuiltin="1"/>
    <cellStyle name="Neutral 2" xfId="70"/>
    <cellStyle name="Normal" xfId="0" builtinId="0"/>
    <cellStyle name="Normal 2" xfId="3"/>
    <cellStyle name="Normal 2 2" xfId="16"/>
    <cellStyle name="Normal 2 3" xfId="4"/>
    <cellStyle name="Normal 2 4" xfId="20"/>
    <cellStyle name="Normal 3" xfId="1"/>
    <cellStyle name="Normal 3 2" xfId="14"/>
    <cellStyle name="Normal 4" xfId="15"/>
    <cellStyle name="Normal 5" xfId="19"/>
    <cellStyle name="Normal 6" xfId="62"/>
    <cellStyle name="Normal 7" xfId="104"/>
    <cellStyle name="Normal 8" xfId="118"/>
    <cellStyle name="Normal 9" xfId="132"/>
    <cellStyle name="Note" xfId="35" builtinId="10" customBuiltin="1"/>
    <cellStyle name="Note 2" xfId="77"/>
    <cellStyle name="Note 3" xfId="105"/>
    <cellStyle name="Note 4" xfId="119"/>
    <cellStyle name="Note 5" xfId="133"/>
    <cellStyle name="Output" xfId="30" builtinId="21" customBuiltin="1"/>
    <cellStyle name="Output 2" xfId="72"/>
    <cellStyle name="Percent 2" xfId="5"/>
    <cellStyle name="Title" xfId="21" builtinId="15" customBuiltin="1"/>
    <cellStyle name="Title 2" xfId="63"/>
    <cellStyle name="Total" xfId="37" builtinId="25" customBuiltin="1"/>
    <cellStyle name="Total 2" xfId="79"/>
    <cellStyle name="Warning Text" xfId="34" builtinId="11" customBuiltin="1"/>
    <cellStyle name="Warning Text 2" xfId="76"/>
  </cellStyles>
  <dxfs count="0"/>
  <tableStyles count="0" defaultTableStyle="TableStyleMedium2" defaultPivotStyle="PivotStyleLight16"/>
  <colors>
    <mruColors>
      <color rgb="FF21FFB5"/>
      <color rgb="FFB3FFFF"/>
      <color rgb="FFA1E9E7"/>
      <color rgb="FF97FFEB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35720</xdr:colOff>
      <xdr:row>0</xdr:row>
      <xdr:rowOff>95250</xdr:rowOff>
    </xdr:from>
    <xdr:to>
      <xdr:col>0</xdr:col>
      <xdr:colOff>1115786</xdr:colOff>
      <xdr:row>2</xdr:row>
      <xdr:rowOff>386698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33730250" y="95250"/>
          <a:ext cx="1080066" cy="12439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142876</xdr:rowOff>
    </xdr:from>
    <xdr:to>
      <xdr:col>1</xdr:col>
      <xdr:colOff>158750</xdr:colOff>
      <xdr:row>2</xdr:row>
      <xdr:rowOff>392907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11187531" y="142876"/>
          <a:ext cx="1214438" cy="1285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71438</xdr:rowOff>
    </xdr:from>
    <xdr:to>
      <xdr:col>0</xdr:col>
      <xdr:colOff>1165110</xdr:colOff>
      <xdr:row>2</xdr:row>
      <xdr:rowOff>392905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14568907" y="71438"/>
          <a:ext cx="1309687" cy="135731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11905</xdr:colOff>
      <xdr:row>0</xdr:row>
      <xdr:rowOff>130968</xdr:rowOff>
    </xdr:from>
    <xdr:to>
      <xdr:col>0</xdr:col>
      <xdr:colOff>1105580</xdr:colOff>
      <xdr:row>2</xdr:row>
      <xdr:rowOff>380999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11080376" y="130968"/>
          <a:ext cx="1214438" cy="1285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rightToLeft="1" tabSelected="1" view="pageBreakPreview" zoomScale="66" zoomScaleNormal="60" zoomScaleSheetLayoutView="66" workbookViewId="0">
      <selection activeCell="A6" sqref="A6"/>
    </sheetView>
  </sheetViews>
  <sheetFormatPr defaultRowHeight="15"/>
  <cols>
    <col min="1" max="1" width="19.140625" customWidth="1"/>
    <col min="2" max="2" width="12" customWidth="1"/>
    <col min="3" max="3" width="13.42578125" customWidth="1"/>
    <col min="4" max="4" width="15.42578125" customWidth="1"/>
    <col min="5" max="5" width="12.140625" customWidth="1"/>
    <col min="6" max="6" width="11.28515625" customWidth="1"/>
    <col min="7" max="7" width="11.85546875" customWidth="1"/>
    <col min="8" max="8" width="12.7109375" customWidth="1"/>
    <col min="9" max="9" width="10.140625" customWidth="1"/>
    <col min="10" max="10" width="11.85546875" customWidth="1"/>
    <col min="11" max="11" width="11.140625" customWidth="1"/>
    <col min="12" max="12" width="12.28515625" customWidth="1"/>
    <col min="13" max="13" width="11.5703125" customWidth="1"/>
    <col min="14" max="14" width="9.5703125" customWidth="1"/>
    <col min="15" max="15" width="10" customWidth="1"/>
    <col min="16" max="16" width="6.28515625" customWidth="1"/>
  </cols>
  <sheetData>
    <row r="1" spans="1:16" ht="35.25" customHeight="1">
      <c r="A1" s="101" t="s">
        <v>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ht="39.950000000000003" customHeight="1">
      <c r="A2" s="102" t="s">
        <v>69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6" ht="38.1" customHeight="1" thickBot="1">
      <c r="A3" s="103" t="s">
        <v>77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6" ht="30" customHeight="1" thickBot="1">
      <c r="A4" s="104" t="s">
        <v>70</v>
      </c>
      <c r="B4" s="106" t="s">
        <v>0</v>
      </c>
      <c r="C4" s="96" t="s">
        <v>1</v>
      </c>
      <c r="D4" s="97"/>
      <c r="E4" s="96" t="s">
        <v>2</v>
      </c>
      <c r="F4" s="97"/>
      <c r="G4" s="96" t="s">
        <v>3</v>
      </c>
      <c r="H4" s="108"/>
      <c r="I4" s="97"/>
      <c r="J4" s="94" t="s">
        <v>4</v>
      </c>
      <c r="K4" s="95"/>
      <c r="L4" s="94" t="s">
        <v>5</v>
      </c>
      <c r="M4" s="95"/>
      <c r="N4" s="96" t="s">
        <v>6</v>
      </c>
      <c r="O4" s="97"/>
      <c r="P4" s="98" t="s">
        <v>73</v>
      </c>
    </row>
    <row r="5" spans="1:16" ht="69.75" customHeight="1" thickBot="1">
      <c r="A5" s="105"/>
      <c r="B5" s="107"/>
      <c r="C5" s="31" t="s">
        <v>74</v>
      </c>
      <c r="D5" s="32" t="s">
        <v>75</v>
      </c>
      <c r="E5" s="21" t="s">
        <v>7</v>
      </c>
      <c r="F5" s="20" t="s">
        <v>8</v>
      </c>
      <c r="G5" s="81" t="s">
        <v>9</v>
      </c>
      <c r="H5" s="80" t="s">
        <v>10</v>
      </c>
      <c r="I5" s="20" t="s">
        <v>8</v>
      </c>
      <c r="J5" s="26" t="s">
        <v>7</v>
      </c>
      <c r="K5" s="20" t="s">
        <v>11</v>
      </c>
      <c r="L5" s="26" t="s">
        <v>7</v>
      </c>
      <c r="M5" s="20" t="s">
        <v>11</v>
      </c>
      <c r="N5" s="26" t="s">
        <v>12</v>
      </c>
      <c r="O5" s="20" t="s">
        <v>13</v>
      </c>
      <c r="P5" s="99"/>
    </row>
    <row r="6" spans="1:16" ht="26.1" customHeight="1">
      <c r="A6" s="47" t="s">
        <v>14</v>
      </c>
      <c r="B6" s="18">
        <v>7133.2175287583195</v>
      </c>
      <c r="C6" s="89">
        <v>45.41</v>
      </c>
      <c r="D6" s="87">
        <v>44.822446999999997</v>
      </c>
      <c r="E6" s="22">
        <v>1073.889358064516</v>
      </c>
      <c r="F6" s="24">
        <v>0.41699999999999998</v>
      </c>
      <c r="G6" s="22">
        <v>337.32302499999997</v>
      </c>
      <c r="H6" s="11">
        <v>174.5189936699303</v>
      </c>
      <c r="I6" s="24">
        <v>18.464000000000002</v>
      </c>
      <c r="J6" s="27">
        <v>880</v>
      </c>
      <c r="K6" s="28">
        <v>2</v>
      </c>
      <c r="L6" s="27">
        <v>101510</v>
      </c>
      <c r="M6" s="28">
        <v>1430</v>
      </c>
      <c r="N6" s="27">
        <v>3727</v>
      </c>
      <c r="O6" s="28">
        <v>13787</v>
      </c>
      <c r="P6" s="99"/>
    </row>
    <row r="7" spans="1:16" ht="26.1" customHeight="1">
      <c r="A7" s="48" t="s">
        <v>15</v>
      </c>
      <c r="B7" s="17">
        <v>1802.0515495888615</v>
      </c>
      <c r="C7" s="90">
        <v>22.73</v>
      </c>
      <c r="D7" s="88">
        <v>22.731439000000002</v>
      </c>
      <c r="E7" s="23">
        <v>717.51659999999993</v>
      </c>
      <c r="F7" s="25">
        <v>1.0375160000000001</v>
      </c>
      <c r="G7" s="23">
        <v>207.16</v>
      </c>
      <c r="H7" s="12">
        <v>107.58315117760932</v>
      </c>
      <c r="I7" s="25">
        <v>1.8180000000000003</v>
      </c>
      <c r="J7" s="29">
        <v>596</v>
      </c>
      <c r="K7" s="30">
        <v>0</v>
      </c>
      <c r="L7" s="29">
        <v>72305</v>
      </c>
      <c r="M7" s="30">
        <v>0</v>
      </c>
      <c r="N7" s="29">
        <v>2363</v>
      </c>
      <c r="O7" s="30">
        <v>6640</v>
      </c>
      <c r="P7" s="99"/>
    </row>
    <row r="8" spans="1:16" ht="26.1" customHeight="1">
      <c r="A8" s="47" t="s">
        <v>16</v>
      </c>
      <c r="B8" s="18">
        <v>1636.6928124098183</v>
      </c>
      <c r="C8" s="89">
        <v>44.71</v>
      </c>
      <c r="D8" s="87">
        <v>44.709991000000002</v>
      </c>
      <c r="E8" s="22">
        <v>780.18412709677409</v>
      </c>
      <c r="F8" s="24">
        <v>1.5569999999999999</v>
      </c>
      <c r="G8" s="22">
        <v>268.60804999999999</v>
      </c>
      <c r="H8" s="11">
        <v>108.71470528169695</v>
      </c>
      <c r="I8" s="24">
        <v>1.0594999999999999</v>
      </c>
      <c r="J8" s="27">
        <v>689</v>
      </c>
      <c r="K8" s="28">
        <v>0</v>
      </c>
      <c r="L8" s="27">
        <v>88135</v>
      </c>
      <c r="M8" s="28">
        <v>0</v>
      </c>
      <c r="N8" s="27">
        <v>3016</v>
      </c>
      <c r="O8" s="28">
        <v>12912</v>
      </c>
      <c r="P8" s="99"/>
    </row>
    <row r="9" spans="1:16" ht="26.1" customHeight="1">
      <c r="A9" s="48" t="s">
        <v>17</v>
      </c>
      <c r="B9" s="17">
        <v>2081.1192272534659</v>
      </c>
      <c r="C9" s="90">
        <v>74.91</v>
      </c>
      <c r="D9" s="88">
        <v>72.664720000000003</v>
      </c>
      <c r="E9" s="23">
        <v>661.66749106451618</v>
      </c>
      <c r="F9" s="25">
        <v>2.5760000000000001</v>
      </c>
      <c r="G9" s="23">
        <v>187.01339999999999</v>
      </c>
      <c r="H9" s="12">
        <v>203.12079921090429</v>
      </c>
      <c r="I9" s="25">
        <v>12.430999999999999</v>
      </c>
      <c r="J9" s="29">
        <v>1148</v>
      </c>
      <c r="K9" s="30">
        <v>0</v>
      </c>
      <c r="L9" s="29">
        <v>134550</v>
      </c>
      <c r="M9" s="30">
        <v>0</v>
      </c>
      <c r="N9" s="29">
        <v>1475</v>
      </c>
      <c r="O9" s="30">
        <v>13268</v>
      </c>
      <c r="P9" s="99"/>
    </row>
    <row r="10" spans="1:16" ht="26.1" customHeight="1">
      <c r="A10" s="47" t="s">
        <v>18</v>
      </c>
      <c r="B10" s="18">
        <v>1119.8375177962616</v>
      </c>
      <c r="C10" s="89">
        <v>18.87</v>
      </c>
      <c r="D10" s="87">
        <v>17.767787999999999</v>
      </c>
      <c r="E10" s="22">
        <v>410.38512774193549</v>
      </c>
      <c r="F10" s="24">
        <v>0.52600000000000002</v>
      </c>
      <c r="G10" s="22">
        <v>166.52866666666665</v>
      </c>
      <c r="H10" s="11">
        <v>115.8645285002753</v>
      </c>
      <c r="I10" s="24">
        <v>0.29600000000000004</v>
      </c>
      <c r="J10" s="27">
        <v>723</v>
      </c>
      <c r="K10" s="28">
        <v>0</v>
      </c>
      <c r="L10" s="27">
        <v>71290</v>
      </c>
      <c r="M10" s="28">
        <v>0</v>
      </c>
      <c r="N10" s="27">
        <v>2523</v>
      </c>
      <c r="O10" s="28">
        <v>7018</v>
      </c>
      <c r="P10" s="99"/>
    </row>
    <row r="11" spans="1:16" ht="26.1" customHeight="1">
      <c r="A11" s="48" t="s">
        <v>19</v>
      </c>
      <c r="B11" s="17">
        <v>1795.160195882982</v>
      </c>
      <c r="C11" s="90">
        <v>24.17</v>
      </c>
      <c r="D11" s="88">
        <v>23.991669999999999</v>
      </c>
      <c r="E11" s="23">
        <v>790.38658064516119</v>
      </c>
      <c r="F11" s="25">
        <v>0.28999999999999998</v>
      </c>
      <c r="G11" s="23">
        <v>312.44710000000003</v>
      </c>
      <c r="H11" s="12">
        <v>56.073870895431149</v>
      </c>
      <c r="I11" s="25">
        <v>1.1350000000000002</v>
      </c>
      <c r="J11" s="29">
        <v>609</v>
      </c>
      <c r="K11" s="30">
        <v>0</v>
      </c>
      <c r="L11" s="29">
        <v>59385</v>
      </c>
      <c r="M11" s="30">
        <v>0</v>
      </c>
      <c r="N11" s="29">
        <v>2307</v>
      </c>
      <c r="O11" s="30">
        <v>8844</v>
      </c>
      <c r="P11" s="99"/>
    </row>
    <row r="12" spans="1:16" ht="26.1" customHeight="1">
      <c r="A12" s="47" t="s">
        <v>62</v>
      </c>
      <c r="B12" s="18">
        <v>3327.2294229862955</v>
      </c>
      <c r="C12" s="89">
        <v>15.56</v>
      </c>
      <c r="D12" s="87">
        <v>15.284383</v>
      </c>
      <c r="E12" s="22">
        <v>681.69902258064519</v>
      </c>
      <c r="F12" s="24">
        <v>0.31</v>
      </c>
      <c r="G12" s="22">
        <v>192.47549999999998</v>
      </c>
      <c r="H12" s="11">
        <v>81.864350600907301</v>
      </c>
      <c r="I12" s="24">
        <v>1.0170000000000001</v>
      </c>
      <c r="J12" s="27">
        <v>464</v>
      </c>
      <c r="K12" s="28">
        <v>0</v>
      </c>
      <c r="L12" s="27">
        <v>48420</v>
      </c>
      <c r="M12" s="28">
        <v>0</v>
      </c>
      <c r="N12" s="27">
        <v>2901</v>
      </c>
      <c r="O12" s="28">
        <v>4635</v>
      </c>
      <c r="P12" s="99"/>
    </row>
    <row r="13" spans="1:16" ht="26.1" customHeight="1">
      <c r="A13" s="48" t="s">
        <v>20</v>
      </c>
      <c r="B13" s="17">
        <v>3766.1226394615719</v>
      </c>
      <c r="C13" s="90">
        <v>17.649999999999999</v>
      </c>
      <c r="D13" s="88">
        <v>17.588463000000001</v>
      </c>
      <c r="E13" s="23">
        <v>667.37754677419343</v>
      </c>
      <c r="F13" s="25">
        <v>0.89800000000000002</v>
      </c>
      <c r="G13" s="23">
        <v>309.08550000000002</v>
      </c>
      <c r="H13" s="12">
        <v>160.70413663681964</v>
      </c>
      <c r="I13" s="25">
        <v>22.159000000000002</v>
      </c>
      <c r="J13" s="29">
        <v>709</v>
      </c>
      <c r="K13" s="30">
        <v>1</v>
      </c>
      <c r="L13" s="29">
        <v>72745</v>
      </c>
      <c r="M13" s="30">
        <v>315</v>
      </c>
      <c r="N13" s="29">
        <v>3433</v>
      </c>
      <c r="O13" s="30">
        <v>13353</v>
      </c>
      <c r="P13" s="99"/>
    </row>
    <row r="14" spans="1:16" ht="26.1" customHeight="1">
      <c r="A14" s="47" t="s">
        <v>64</v>
      </c>
      <c r="B14" s="18">
        <v>1110.2511395219844</v>
      </c>
      <c r="C14" s="89">
        <v>55.16</v>
      </c>
      <c r="D14" s="87">
        <v>51.899735999999997</v>
      </c>
      <c r="E14" s="22">
        <v>731.03005354838717</v>
      </c>
      <c r="F14" s="24">
        <v>3.3055677419354836</v>
      </c>
      <c r="G14" s="22">
        <v>175.05233333333334</v>
      </c>
      <c r="H14" s="11">
        <v>56.808736353841105</v>
      </c>
      <c r="I14" s="24">
        <v>0.57700000000000007</v>
      </c>
      <c r="J14" s="27">
        <v>876</v>
      </c>
      <c r="K14" s="28">
        <v>0</v>
      </c>
      <c r="L14" s="27">
        <v>121845</v>
      </c>
      <c r="M14" s="28">
        <v>0</v>
      </c>
      <c r="N14" s="27">
        <v>1320</v>
      </c>
      <c r="O14" s="28">
        <v>5402</v>
      </c>
      <c r="P14" s="99"/>
    </row>
    <row r="15" spans="1:16" ht="26.1" customHeight="1">
      <c r="A15" s="48" t="s">
        <v>21</v>
      </c>
      <c r="B15" s="17">
        <v>10135.159815691901</v>
      </c>
      <c r="C15" s="90">
        <v>98.97</v>
      </c>
      <c r="D15" s="88">
        <v>98.970008000000007</v>
      </c>
      <c r="E15" s="23">
        <v>1685.6577734516118</v>
      </c>
      <c r="F15" s="25">
        <v>36.910999999999987</v>
      </c>
      <c r="G15" s="23">
        <v>642.46091666666666</v>
      </c>
      <c r="H15" s="12">
        <v>275.36756551740945</v>
      </c>
      <c r="I15" s="25">
        <v>112.28579999999999</v>
      </c>
      <c r="J15" s="29">
        <v>2237</v>
      </c>
      <c r="K15" s="30">
        <v>32</v>
      </c>
      <c r="L15" s="29">
        <v>263940</v>
      </c>
      <c r="M15" s="30">
        <v>25095</v>
      </c>
      <c r="N15" s="29">
        <v>4536</v>
      </c>
      <c r="O15" s="30">
        <v>26285</v>
      </c>
      <c r="P15" s="99"/>
    </row>
    <row r="16" spans="1:16" ht="26.1" customHeight="1">
      <c r="A16" s="47" t="s">
        <v>22</v>
      </c>
      <c r="B16" s="18">
        <v>2624.5984236815093</v>
      </c>
      <c r="C16" s="89">
        <v>13.58</v>
      </c>
      <c r="D16" s="87">
        <v>12.773913</v>
      </c>
      <c r="E16" s="22">
        <v>755.32101612903227</v>
      </c>
      <c r="F16" s="24">
        <v>1.5029999999999999</v>
      </c>
      <c r="G16" s="22">
        <v>244.71199999999999</v>
      </c>
      <c r="H16" s="11">
        <v>91.907521626387791</v>
      </c>
      <c r="I16" s="24">
        <v>0.99050000000000005</v>
      </c>
      <c r="J16" s="27">
        <v>623</v>
      </c>
      <c r="K16" s="28">
        <v>0</v>
      </c>
      <c r="L16" s="27">
        <v>69670</v>
      </c>
      <c r="M16" s="28">
        <v>0</v>
      </c>
      <c r="N16" s="27">
        <v>1977</v>
      </c>
      <c r="O16" s="28">
        <v>6473</v>
      </c>
      <c r="P16" s="99"/>
    </row>
    <row r="17" spans="1:16" ht="26.1" customHeight="1">
      <c r="A17" s="48" t="s">
        <v>23</v>
      </c>
      <c r="B17" s="17">
        <v>5072.9127301619255</v>
      </c>
      <c r="C17" s="90">
        <v>54.92</v>
      </c>
      <c r="D17" s="88">
        <v>54.916097000000001</v>
      </c>
      <c r="E17" s="23">
        <v>1178.1481858064515</v>
      </c>
      <c r="F17" s="25">
        <v>7.9935999999999998</v>
      </c>
      <c r="G17" s="23">
        <v>538.55655000000002</v>
      </c>
      <c r="H17" s="12">
        <v>330.68468044010217</v>
      </c>
      <c r="I17" s="25">
        <v>29.151000000000003</v>
      </c>
      <c r="J17" s="29">
        <v>1609</v>
      </c>
      <c r="K17" s="30">
        <v>5</v>
      </c>
      <c r="L17" s="29">
        <v>171310</v>
      </c>
      <c r="M17" s="30">
        <v>3660</v>
      </c>
      <c r="N17" s="29">
        <v>7716</v>
      </c>
      <c r="O17" s="30">
        <v>18301</v>
      </c>
      <c r="P17" s="99"/>
    </row>
    <row r="18" spans="1:16" ht="26.1" customHeight="1">
      <c r="A18" s="47" t="s">
        <v>24</v>
      </c>
      <c r="B18" s="18">
        <v>3193.2584943678376</v>
      </c>
      <c r="C18" s="89">
        <v>55</v>
      </c>
      <c r="D18" s="87">
        <v>55.003964000000003</v>
      </c>
      <c r="E18" s="22">
        <v>912.67498903225805</v>
      </c>
      <c r="F18" s="24">
        <v>17.477999999999998</v>
      </c>
      <c r="G18" s="22">
        <v>532.89559999999994</v>
      </c>
      <c r="H18" s="11">
        <v>177.0248511961741</v>
      </c>
      <c r="I18" s="24">
        <v>57.492500000000014</v>
      </c>
      <c r="J18" s="27">
        <v>1128</v>
      </c>
      <c r="K18" s="28">
        <v>21</v>
      </c>
      <c r="L18" s="27">
        <v>146280</v>
      </c>
      <c r="M18" s="28">
        <v>15310</v>
      </c>
      <c r="N18" s="27">
        <v>4458</v>
      </c>
      <c r="O18" s="28">
        <v>21336</v>
      </c>
      <c r="P18" s="99"/>
    </row>
    <row r="19" spans="1:16" ht="26.1" customHeight="1">
      <c r="A19" s="48" t="s">
        <v>25</v>
      </c>
      <c r="B19" s="17">
        <v>3505.3873276173363</v>
      </c>
      <c r="C19" s="90">
        <v>6.95</v>
      </c>
      <c r="D19" s="88">
        <v>6.8593349999999997</v>
      </c>
      <c r="E19" s="23">
        <v>609.53421032258075</v>
      </c>
      <c r="F19" s="25">
        <v>0.85</v>
      </c>
      <c r="G19" s="23">
        <v>150.58000000000001</v>
      </c>
      <c r="H19" s="12">
        <v>82.09485454256567</v>
      </c>
      <c r="I19" s="25">
        <v>0.85400000000000009</v>
      </c>
      <c r="J19" s="29">
        <v>352</v>
      </c>
      <c r="K19" s="30">
        <v>2</v>
      </c>
      <c r="L19" s="29">
        <v>27155</v>
      </c>
      <c r="M19" s="30">
        <v>655</v>
      </c>
      <c r="N19" s="29">
        <v>2300</v>
      </c>
      <c r="O19" s="30">
        <v>4252</v>
      </c>
      <c r="P19" s="99"/>
    </row>
    <row r="20" spans="1:16" ht="25.5" customHeight="1">
      <c r="A20" s="47" t="s">
        <v>60</v>
      </c>
      <c r="B20" s="18">
        <v>868.00709779431463</v>
      </c>
      <c r="C20" s="89">
        <v>42</v>
      </c>
      <c r="D20" s="87">
        <v>41.092497000000002</v>
      </c>
      <c r="E20" s="22">
        <v>707.45180903225776</v>
      </c>
      <c r="F20" s="24">
        <v>9.557599999999999</v>
      </c>
      <c r="G20" s="22">
        <v>169.54885000000002</v>
      </c>
      <c r="H20" s="11">
        <v>320.13022204072229</v>
      </c>
      <c r="I20" s="24">
        <v>64.915999999999997</v>
      </c>
      <c r="J20" s="27">
        <v>1962</v>
      </c>
      <c r="K20" s="28">
        <v>7</v>
      </c>
      <c r="L20" s="27">
        <v>228195</v>
      </c>
      <c r="M20" s="28">
        <v>3930</v>
      </c>
      <c r="N20" s="27">
        <v>2993</v>
      </c>
      <c r="O20" s="28">
        <v>12962</v>
      </c>
      <c r="P20" s="99"/>
    </row>
    <row r="21" spans="1:16" ht="26.1" customHeight="1" thickBot="1">
      <c r="A21" s="48" t="s">
        <v>26</v>
      </c>
      <c r="B21" s="17">
        <v>3246.9444463205759</v>
      </c>
      <c r="C21" s="90">
        <v>121.3</v>
      </c>
      <c r="D21" s="88">
        <v>121.296488</v>
      </c>
      <c r="E21" s="23">
        <v>1994.6421312881721</v>
      </c>
      <c r="F21" s="25">
        <v>34.150487096774206</v>
      </c>
      <c r="G21" s="23">
        <v>833.51446666666664</v>
      </c>
      <c r="H21" s="12">
        <v>519.10525645496432</v>
      </c>
      <c r="I21" s="25">
        <v>117.64300000000003</v>
      </c>
      <c r="J21" s="29">
        <v>2749</v>
      </c>
      <c r="K21" s="30">
        <v>40</v>
      </c>
      <c r="L21" s="29">
        <v>375115</v>
      </c>
      <c r="M21" s="30">
        <v>31060</v>
      </c>
      <c r="N21" s="29">
        <v>7404</v>
      </c>
      <c r="O21" s="30">
        <v>34125</v>
      </c>
      <c r="P21" s="99"/>
    </row>
    <row r="22" spans="1:16" ht="30" customHeight="1" thickBot="1">
      <c r="A22" s="49" t="s">
        <v>66</v>
      </c>
      <c r="B22" s="33">
        <f>SUM(B6:B21)</f>
        <v>52417.950369294958</v>
      </c>
      <c r="C22" s="33">
        <f t="shared" ref="C22:O22" si="0">SUM(C6:C21)</f>
        <v>711.89</v>
      </c>
      <c r="D22" s="33">
        <f t="shared" si="0"/>
        <v>702.37293899999997</v>
      </c>
      <c r="E22" s="33">
        <f>SUM(E6:E21)</f>
        <v>14357.56602257849</v>
      </c>
      <c r="F22" s="33">
        <f>SUM(F6:F21)</f>
        <v>119.36077083870967</v>
      </c>
      <c r="G22" s="33">
        <f>SUM(G6:G21)</f>
        <v>5267.9619583333333</v>
      </c>
      <c r="H22" s="33">
        <f>SUM(H6:H21)</f>
        <v>2861.5682241457407</v>
      </c>
      <c r="I22" s="33">
        <f>SUM(I6:I21)</f>
        <v>442.28930000000003</v>
      </c>
      <c r="J22" s="33">
        <f t="shared" si="0"/>
        <v>17354</v>
      </c>
      <c r="K22" s="33">
        <f t="shared" si="0"/>
        <v>110</v>
      </c>
      <c r="L22" s="33">
        <f t="shared" si="0"/>
        <v>2051850</v>
      </c>
      <c r="M22" s="33">
        <f t="shared" si="0"/>
        <v>81455</v>
      </c>
      <c r="N22" s="33">
        <f t="shared" si="0"/>
        <v>54449</v>
      </c>
      <c r="O22" s="33">
        <f t="shared" si="0"/>
        <v>209593</v>
      </c>
      <c r="P22" s="99"/>
    </row>
    <row r="23" spans="1:16" ht="28.5" customHeight="1" thickBot="1">
      <c r="A23" s="50" t="s">
        <v>39</v>
      </c>
      <c r="B23" s="51">
        <f>B22+'شرق استان در اسفند 1400-1 '!B19</f>
        <v>107783.87795386699</v>
      </c>
      <c r="C23" s="51">
        <f>C22+'شرق استان در اسفند 1400-1 '!C19</f>
        <v>1263.98</v>
      </c>
      <c r="D23" s="51">
        <f>D22+'شرق استان در اسفند 1400-1 '!D19</f>
        <v>1235.0051229999999</v>
      </c>
      <c r="E23" s="51">
        <f>E22+'شرق استان در اسفند 1400-1 '!E19</f>
        <v>27809.66186527333</v>
      </c>
      <c r="F23" s="51">
        <f>F22+'شرق استان در اسفند 1400-1 '!F19</f>
        <v>163.86430083870968</v>
      </c>
      <c r="G23" s="86">
        <f>G22+'شرق استان در اسفند 1400-1 '!G19</f>
        <v>9632.1645516666667</v>
      </c>
      <c r="H23" s="51">
        <f>H22+'شرق استان در اسفند 1400-1 '!H19</f>
        <v>4802.337587655913</v>
      </c>
      <c r="I23" s="51">
        <f>I22+'شرق استان در اسفند 1400-1 '!I19</f>
        <v>677.41170000000011</v>
      </c>
      <c r="J23" s="51">
        <f>J22+'شرق استان در اسفند 1400-1 '!J19</f>
        <v>29518</v>
      </c>
      <c r="K23" s="51">
        <f>K22+'شرق استان در اسفند 1400-1 '!K19</f>
        <v>144</v>
      </c>
      <c r="L23" s="51">
        <f>L22+'شرق استان در اسفند 1400-1 '!L19</f>
        <v>3510944</v>
      </c>
      <c r="M23" s="51">
        <f>M22+'شرق استان در اسفند 1400-1 '!M19</f>
        <v>105785</v>
      </c>
      <c r="N23" s="51">
        <f>N22+'شرق استان در اسفند 1400-1 '!N19</f>
        <v>115814</v>
      </c>
      <c r="O23" s="51">
        <f>O22+'شرق استان در اسفند 1400-1 '!O19</f>
        <v>372144</v>
      </c>
      <c r="P23" s="100"/>
    </row>
    <row r="24" spans="1:16">
      <c r="E24" s="15"/>
      <c r="N24" s="16"/>
    </row>
    <row r="25" spans="1:16"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>
      <c r="J26" s="16"/>
      <c r="K26" s="16"/>
      <c r="L26" s="16"/>
      <c r="M26" s="16"/>
    </row>
    <row r="27" spans="1:16"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</sheetData>
  <mergeCells count="12">
    <mergeCell ref="L4:M4"/>
    <mergeCell ref="N4:O4"/>
    <mergeCell ref="P4:P23"/>
    <mergeCell ref="A1:P1"/>
    <mergeCell ref="A2:P2"/>
    <mergeCell ref="A3:P3"/>
    <mergeCell ref="A4:A5"/>
    <mergeCell ref="B4:B5"/>
    <mergeCell ref="C4:D4"/>
    <mergeCell ref="E4:F4"/>
    <mergeCell ref="G4:I4"/>
    <mergeCell ref="J4:K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6"/>
  <sheetViews>
    <sheetView rightToLeft="1" view="pageBreakPreview" zoomScale="70" zoomScaleNormal="60" zoomScaleSheetLayoutView="70" workbookViewId="0">
      <selection activeCell="A7" sqref="A7"/>
    </sheetView>
  </sheetViews>
  <sheetFormatPr defaultRowHeight="15"/>
  <cols>
    <col min="1" max="1" width="13.7109375" customWidth="1"/>
    <col min="2" max="2" width="7.42578125" customWidth="1"/>
    <col min="3" max="3" width="8" customWidth="1"/>
    <col min="4" max="4" width="9.140625" customWidth="1"/>
    <col min="5" max="5" width="6.85546875" customWidth="1"/>
    <col min="6" max="6" width="6.28515625" customWidth="1"/>
    <col min="7" max="7" width="7.5703125" customWidth="1"/>
    <col min="8" max="8" width="7.28515625" customWidth="1"/>
    <col min="9" max="9" width="5.42578125" customWidth="1"/>
    <col min="10" max="10" width="10.140625" customWidth="1"/>
    <col min="11" max="11" width="9.7109375" customWidth="1"/>
    <col min="12" max="12" width="7.42578125" customWidth="1"/>
    <col min="13" max="13" width="11.28515625" customWidth="1"/>
    <col min="14" max="14" width="9.140625" customWidth="1"/>
    <col min="15" max="15" width="8.5703125" customWidth="1"/>
    <col min="16" max="16" width="7.140625" customWidth="1"/>
    <col min="17" max="17" width="10" customWidth="1"/>
    <col min="18" max="18" width="6.7109375" customWidth="1"/>
    <col min="19" max="19" width="12.85546875" customWidth="1"/>
    <col min="20" max="20" width="6.28515625" customWidth="1"/>
  </cols>
  <sheetData>
    <row r="1" spans="1:20" ht="42" customHeight="1">
      <c r="A1" s="101" t="s">
        <v>68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1:20" ht="39.950000000000003" customHeight="1">
      <c r="A2" s="102" t="s">
        <v>69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38.1" customHeight="1" thickBot="1">
      <c r="A3" s="109" t="s">
        <v>78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</row>
    <row r="4" spans="1:20" ht="34.5" customHeight="1" thickTop="1" thickBot="1">
      <c r="A4" s="130" t="s">
        <v>57</v>
      </c>
      <c r="B4" s="141" t="s">
        <v>76</v>
      </c>
      <c r="C4" s="110" t="s">
        <v>40</v>
      </c>
      <c r="D4" s="110" t="s">
        <v>41</v>
      </c>
      <c r="E4" s="114" t="s">
        <v>42</v>
      </c>
      <c r="F4" s="114"/>
      <c r="G4" s="114"/>
      <c r="H4" s="114"/>
      <c r="I4" s="115"/>
      <c r="J4" s="113" t="s">
        <v>43</v>
      </c>
      <c r="K4" s="114"/>
      <c r="L4" s="115"/>
      <c r="M4" s="113" t="s">
        <v>63</v>
      </c>
      <c r="N4" s="114"/>
      <c r="O4" s="114"/>
      <c r="P4" s="114"/>
      <c r="Q4" s="114"/>
      <c r="R4" s="114"/>
      <c r="S4" s="115"/>
      <c r="T4" s="133" t="s">
        <v>73</v>
      </c>
    </row>
    <row r="5" spans="1:20" ht="27.75" customHeight="1">
      <c r="A5" s="131"/>
      <c r="B5" s="142"/>
      <c r="C5" s="111"/>
      <c r="D5" s="111"/>
      <c r="E5" s="124" t="s">
        <v>44</v>
      </c>
      <c r="F5" s="126" t="s">
        <v>45</v>
      </c>
      <c r="G5" s="128" t="s">
        <v>46</v>
      </c>
      <c r="H5" s="120" t="s">
        <v>47</v>
      </c>
      <c r="I5" s="122" t="s">
        <v>48</v>
      </c>
      <c r="J5" s="116" t="s">
        <v>49</v>
      </c>
      <c r="K5" s="117"/>
      <c r="L5" s="122" t="s">
        <v>50</v>
      </c>
      <c r="M5" s="126" t="s">
        <v>51</v>
      </c>
      <c r="N5" s="128" t="s">
        <v>52</v>
      </c>
      <c r="O5" s="128" t="s">
        <v>53</v>
      </c>
      <c r="P5" s="128" t="s">
        <v>54</v>
      </c>
      <c r="Q5" s="128" t="s">
        <v>55</v>
      </c>
      <c r="R5" s="120" t="s">
        <v>56</v>
      </c>
      <c r="S5" s="118" t="s">
        <v>48</v>
      </c>
      <c r="T5" s="134"/>
    </row>
    <row r="6" spans="1:20" ht="32.25" customHeight="1" thickBot="1">
      <c r="A6" s="132"/>
      <c r="B6" s="143"/>
      <c r="C6" s="112"/>
      <c r="D6" s="112"/>
      <c r="E6" s="125"/>
      <c r="F6" s="127"/>
      <c r="G6" s="129"/>
      <c r="H6" s="121"/>
      <c r="I6" s="123"/>
      <c r="J6" s="13" t="s">
        <v>58</v>
      </c>
      <c r="K6" s="14" t="s">
        <v>59</v>
      </c>
      <c r="L6" s="145"/>
      <c r="M6" s="136"/>
      <c r="N6" s="137"/>
      <c r="O6" s="137"/>
      <c r="P6" s="137"/>
      <c r="Q6" s="137"/>
      <c r="R6" s="144"/>
      <c r="S6" s="119"/>
      <c r="T6" s="134"/>
    </row>
    <row r="7" spans="1:20" ht="26.1" customHeight="1">
      <c r="A7" s="74" t="s">
        <v>14</v>
      </c>
      <c r="B7" s="2">
        <v>1</v>
      </c>
      <c r="C7" s="91">
        <v>3</v>
      </c>
      <c r="D7" s="93">
        <v>87</v>
      </c>
      <c r="E7" s="2">
        <v>0</v>
      </c>
      <c r="F7" s="1">
        <v>2</v>
      </c>
      <c r="G7" s="1">
        <v>7</v>
      </c>
      <c r="H7" s="1">
        <v>10</v>
      </c>
      <c r="I7" s="9">
        <f>SUM(E7:H7)</f>
        <v>19</v>
      </c>
      <c r="J7" s="2">
        <v>19874</v>
      </c>
      <c r="K7" s="1">
        <v>18631</v>
      </c>
      <c r="L7" s="9">
        <v>547</v>
      </c>
      <c r="M7" s="7">
        <v>32288</v>
      </c>
      <c r="N7" s="3">
        <v>1131</v>
      </c>
      <c r="O7" s="3">
        <v>683</v>
      </c>
      <c r="P7" s="3">
        <v>381</v>
      </c>
      <c r="Q7" s="3">
        <v>4259</v>
      </c>
      <c r="R7" s="3">
        <v>345</v>
      </c>
      <c r="S7" s="71">
        <f>SUM(M7:R7)</f>
        <v>39087</v>
      </c>
      <c r="T7" s="134"/>
    </row>
    <row r="8" spans="1:20" ht="26.1" customHeight="1">
      <c r="A8" s="75" t="s">
        <v>15</v>
      </c>
      <c r="B8" s="5"/>
      <c r="C8" s="5">
        <v>2</v>
      </c>
      <c r="D8" s="10">
        <v>55</v>
      </c>
      <c r="E8" s="5">
        <v>0</v>
      </c>
      <c r="F8" s="4">
        <v>1</v>
      </c>
      <c r="G8" s="4">
        <v>5</v>
      </c>
      <c r="H8" s="4">
        <v>4</v>
      </c>
      <c r="I8" s="10">
        <f t="shared" ref="I8:I22" si="0">SUM(E8:H8)</f>
        <v>10</v>
      </c>
      <c r="J8" s="5">
        <v>5782</v>
      </c>
      <c r="K8" s="4">
        <v>14359</v>
      </c>
      <c r="L8" s="10">
        <v>416</v>
      </c>
      <c r="M8" s="8">
        <v>17659</v>
      </c>
      <c r="N8" s="6">
        <v>558</v>
      </c>
      <c r="O8" s="6">
        <v>491</v>
      </c>
      <c r="P8" s="6">
        <v>91</v>
      </c>
      <c r="Q8" s="6">
        <v>1583</v>
      </c>
      <c r="R8" s="6">
        <v>175</v>
      </c>
      <c r="S8" s="72">
        <f t="shared" ref="S8:S22" si="1">SUM(M8:R8)</f>
        <v>20557</v>
      </c>
      <c r="T8" s="134"/>
    </row>
    <row r="9" spans="1:20" ht="26.1" customHeight="1">
      <c r="A9" s="74" t="s">
        <v>16</v>
      </c>
      <c r="B9" s="2"/>
      <c r="C9" s="2">
        <v>2</v>
      </c>
      <c r="D9" s="9">
        <v>51</v>
      </c>
      <c r="E9" s="2">
        <v>0</v>
      </c>
      <c r="F9" s="1">
        <v>0</v>
      </c>
      <c r="G9" s="1">
        <v>6</v>
      </c>
      <c r="H9" s="1">
        <v>5</v>
      </c>
      <c r="I9" s="9">
        <f t="shared" si="0"/>
        <v>11</v>
      </c>
      <c r="J9" s="2">
        <v>9200</v>
      </c>
      <c r="K9" s="1">
        <v>15199</v>
      </c>
      <c r="L9" s="9">
        <v>536</v>
      </c>
      <c r="M9" s="7">
        <v>21039</v>
      </c>
      <c r="N9" s="3">
        <v>663</v>
      </c>
      <c r="O9" s="3">
        <v>529</v>
      </c>
      <c r="P9" s="3">
        <v>142</v>
      </c>
      <c r="Q9" s="3">
        <v>2390</v>
      </c>
      <c r="R9" s="3">
        <v>172</v>
      </c>
      <c r="S9" s="71">
        <f t="shared" si="1"/>
        <v>24935</v>
      </c>
      <c r="T9" s="134"/>
    </row>
    <row r="10" spans="1:20" ht="26.1" customHeight="1">
      <c r="A10" s="75" t="s">
        <v>17</v>
      </c>
      <c r="B10" s="5">
        <v>1</v>
      </c>
      <c r="C10" s="5">
        <v>1</v>
      </c>
      <c r="D10" s="10">
        <v>106</v>
      </c>
      <c r="E10" s="5">
        <v>0</v>
      </c>
      <c r="F10" s="4">
        <v>2</v>
      </c>
      <c r="G10" s="4">
        <v>11</v>
      </c>
      <c r="H10" s="4">
        <v>7</v>
      </c>
      <c r="I10" s="10">
        <f t="shared" si="0"/>
        <v>20</v>
      </c>
      <c r="J10" s="5">
        <v>24779</v>
      </c>
      <c r="K10" s="4">
        <v>11528</v>
      </c>
      <c r="L10" s="10">
        <v>861</v>
      </c>
      <c r="M10" s="8">
        <v>31108</v>
      </c>
      <c r="N10" s="6">
        <v>783</v>
      </c>
      <c r="O10" s="6">
        <v>801</v>
      </c>
      <c r="P10" s="6">
        <v>480</v>
      </c>
      <c r="Q10" s="6">
        <v>3670</v>
      </c>
      <c r="R10" s="6">
        <v>327</v>
      </c>
      <c r="S10" s="72">
        <f t="shared" si="1"/>
        <v>37169</v>
      </c>
      <c r="T10" s="134"/>
    </row>
    <row r="11" spans="1:20" ht="26.1" customHeight="1">
      <c r="A11" s="74" t="s">
        <v>18</v>
      </c>
      <c r="B11" s="2">
        <v>1</v>
      </c>
      <c r="C11" s="2">
        <v>2</v>
      </c>
      <c r="D11" s="9">
        <v>26</v>
      </c>
      <c r="E11" s="2">
        <v>0</v>
      </c>
      <c r="F11" s="1">
        <v>0</v>
      </c>
      <c r="G11" s="1">
        <v>7</v>
      </c>
      <c r="H11" s="1">
        <v>4</v>
      </c>
      <c r="I11" s="9">
        <f t="shared" si="0"/>
        <v>11</v>
      </c>
      <c r="J11" s="2">
        <v>10909</v>
      </c>
      <c r="K11" s="1">
        <v>13965</v>
      </c>
      <c r="L11" s="9">
        <v>385</v>
      </c>
      <c r="M11" s="7">
        <v>20694</v>
      </c>
      <c r="N11" s="3">
        <v>570</v>
      </c>
      <c r="O11" s="3">
        <v>783</v>
      </c>
      <c r="P11" s="3">
        <v>136</v>
      </c>
      <c r="Q11" s="3">
        <v>2908</v>
      </c>
      <c r="R11" s="3">
        <v>168</v>
      </c>
      <c r="S11" s="71">
        <f t="shared" si="1"/>
        <v>25259</v>
      </c>
      <c r="T11" s="134"/>
    </row>
    <row r="12" spans="1:20" ht="26.1" customHeight="1">
      <c r="A12" s="75" t="s">
        <v>19</v>
      </c>
      <c r="B12" s="5"/>
      <c r="C12" s="5">
        <v>3</v>
      </c>
      <c r="D12" s="10">
        <v>62</v>
      </c>
      <c r="E12" s="5">
        <v>0</v>
      </c>
      <c r="F12" s="4">
        <v>0</v>
      </c>
      <c r="G12" s="4">
        <v>6</v>
      </c>
      <c r="H12" s="4">
        <v>2</v>
      </c>
      <c r="I12" s="10">
        <f t="shared" si="0"/>
        <v>8</v>
      </c>
      <c r="J12" s="5">
        <v>3959</v>
      </c>
      <c r="K12" s="4">
        <v>13637</v>
      </c>
      <c r="L12" s="10">
        <v>309</v>
      </c>
      <c r="M12" s="8">
        <v>16080</v>
      </c>
      <c r="N12" s="6">
        <v>499</v>
      </c>
      <c r="O12" s="6">
        <v>379</v>
      </c>
      <c r="P12" s="6">
        <v>52</v>
      </c>
      <c r="Q12" s="6">
        <v>787</v>
      </c>
      <c r="R12" s="6">
        <v>109</v>
      </c>
      <c r="S12" s="72">
        <f t="shared" si="1"/>
        <v>17906</v>
      </c>
      <c r="T12" s="134"/>
    </row>
    <row r="13" spans="1:20" ht="26.1" customHeight="1">
      <c r="A13" s="74" t="s">
        <v>62</v>
      </c>
      <c r="B13" s="2"/>
      <c r="C13" s="2">
        <v>1</v>
      </c>
      <c r="D13" s="9">
        <v>56</v>
      </c>
      <c r="E13" s="2">
        <v>0</v>
      </c>
      <c r="F13" s="1">
        <v>0</v>
      </c>
      <c r="G13" s="1">
        <v>6</v>
      </c>
      <c r="H13" s="1">
        <v>2</v>
      </c>
      <c r="I13" s="9">
        <f t="shared" si="0"/>
        <v>8</v>
      </c>
      <c r="J13" s="2">
        <v>2151</v>
      </c>
      <c r="K13" s="1">
        <v>15089</v>
      </c>
      <c r="L13" s="9">
        <v>284</v>
      </c>
      <c r="M13" s="7">
        <v>15196</v>
      </c>
      <c r="N13" s="3">
        <v>561</v>
      </c>
      <c r="O13" s="3">
        <v>481</v>
      </c>
      <c r="P13" s="3">
        <v>64</v>
      </c>
      <c r="Q13" s="3">
        <v>1102</v>
      </c>
      <c r="R13" s="3">
        <v>120</v>
      </c>
      <c r="S13" s="71">
        <f t="shared" si="1"/>
        <v>17524</v>
      </c>
      <c r="T13" s="134"/>
    </row>
    <row r="14" spans="1:20" ht="26.1" customHeight="1">
      <c r="A14" s="75" t="s">
        <v>20</v>
      </c>
      <c r="B14" s="5">
        <v>3</v>
      </c>
      <c r="C14" s="5">
        <v>4</v>
      </c>
      <c r="D14" s="10">
        <v>155</v>
      </c>
      <c r="E14" s="5">
        <v>0</v>
      </c>
      <c r="F14" s="4">
        <v>2</v>
      </c>
      <c r="G14" s="4">
        <v>6</v>
      </c>
      <c r="H14" s="4">
        <v>6</v>
      </c>
      <c r="I14" s="10">
        <f t="shared" si="0"/>
        <v>14</v>
      </c>
      <c r="J14" s="5">
        <v>20341</v>
      </c>
      <c r="K14" s="4">
        <v>12335</v>
      </c>
      <c r="L14" s="10">
        <v>276</v>
      </c>
      <c r="M14" s="8">
        <v>27282</v>
      </c>
      <c r="N14" s="6">
        <v>1039</v>
      </c>
      <c r="O14" s="6">
        <v>274</v>
      </c>
      <c r="P14" s="6">
        <v>103</v>
      </c>
      <c r="Q14" s="6">
        <v>3902</v>
      </c>
      <c r="R14" s="6">
        <v>352</v>
      </c>
      <c r="S14" s="72">
        <f t="shared" si="1"/>
        <v>32952</v>
      </c>
      <c r="T14" s="134"/>
    </row>
    <row r="15" spans="1:20" ht="25.5" customHeight="1">
      <c r="A15" s="74" t="s">
        <v>64</v>
      </c>
      <c r="B15" s="2">
        <v>2</v>
      </c>
      <c r="C15" s="2">
        <v>4</v>
      </c>
      <c r="D15" s="9">
        <v>64</v>
      </c>
      <c r="E15" s="2">
        <v>0</v>
      </c>
      <c r="F15" s="1">
        <v>0</v>
      </c>
      <c r="G15" s="1">
        <v>7</v>
      </c>
      <c r="H15" s="1">
        <v>5</v>
      </c>
      <c r="I15" s="1">
        <f t="shared" si="0"/>
        <v>12</v>
      </c>
      <c r="J15" s="2">
        <v>12513</v>
      </c>
      <c r="K15" s="1">
        <v>15622</v>
      </c>
      <c r="L15" s="9">
        <v>758</v>
      </c>
      <c r="M15" s="7">
        <v>24964</v>
      </c>
      <c r="N15" s="3">
        <v>637</v>
      </c>
      <c r="O15" s="3">
        <v>582</v>
      </c>
      <c r="P15" s="3">
        <v>379</v>
      </c>
      <c r="Q15" s="3">
        <v>2130</v>
      </c>
      <c r="R15" s="3">
        <v>202</v>
      </c>
      <c r="S15" s="71">
        <f t="shared" si="1"/>
        <v>28894</v>
      </c>
      <c r="T15" s="134"/>
    </row>
    <row r="16" spans="1:20" ht="26.1" customHeight="1">
      <c r="A16" s="75" t="s">
        <v>21</v>
      </c>
      <c r="B16" s="5">
        <v>3</v>
      </c>
      <c r="C16" s="5">
        <v>3</v>
      </c>
      <c r="D16" s="10">
        <v>171</v>
      </c>
      <c r="E16" s="5">
        <v>0</v>
      </c>
      <c r="F16" s="4">
        <v>3</v>
      </c>
      <c r="G16" s="4">
        <v>8</v>
      </c>
      <c r="H16" s="4">
        <v>16</v>
      </c>
      <c r="I16" s="10">
        <f t="shared" si="0"/>
        <v>27</v>
      </c>
      <c r="J16" s="5">
        <v>124029</v>
      </c>
      <c r="K16" s="4">
        <v>32082</v>
      </c>
      <c r="L16" s="10">
        <v>1567</v>
      </c>
      <c r="M16" s="8">
        <v>128429</v>
      </c>
      <c r="N16" s="6">
        <v>4716</v>
      </c>
      <c r="O16" s="6">
        <v>1447</v>
      </c>
      <c r="P16" s="6">
        <v>1336</v>
      </c>
      <c r="Q16" s="6">
        <v>20875</v>
      </c>
      <c r="R16" s="6">
        <v>875</v>
      </c>
      <c r="S16" s="72">
        <f t="shared" si="1"/>
        <v>157678</v>
      </c>
      <c r="T16" s="134"/>
    </row>
    <row r="17" spans="1:20" ht="26.1" customHeight="1">
      <c r="A17" s="74" t="s">
        <v>22</v>
      </c>
      <c r="B17" s="2">
        <v>1</v>
      </c>
      <c r="C17" s="2">
        <v>4</v>
      </c>
      <c r="D17" s="9">
        <v>140</v>
      </c>
      <c r="E17" s="2">
        <v>0</v>
      </c>
      <c r="F17" s="1">
        <v>0</v>
      </c>
      <c r="G17" s="1">
        <v>5</v>
      </c>
      <c r="H17" s="1">
        <v>5</v>
      </c>
      <c r="I17" s="9">
        <f t="shared" si="0"/>
        <v>10</v>
      </c>
      <c r="J17" s="2">
        <v>4840</v>
      </c>
      <c r="K17" s="1">
        <v>16302</v>
      </c>
      <c r="L17" s="9">
        <v>371</v>
      </c>
      <c r="M17" s="7">
        <v>19015</v>
      </c>
      <c r="N17" s="3">
        <v>749</v>
      </c>
      <c r="O17" s="3">
        <v>424</v>
      </c>
      <c r="P17" s="3">
        <v>98</v>
      </c>
      <c r="Q17" s="3">
        <v>1037</v>
      </c>
      <c r="R17" s="3">
        <v>190</v>
      </c>
      <c r="S17" s="71">
        <f t="shared" si="1"/>
        <v>21513</v>
      </c>
      <c r="T17" s="134"/>
    </row>
    <row r="18" spans="1:20" ht="26.1" customHeight="1">
      <c r="A18" s="75" t="s">
        <v>23</v>
      </c>
      <c r="B18" s="5">
        <v>3</v>
      </c>
      <c r="C18" s="5">
        <v>6</v>
      </c>
      <c r="D18" s="10">
        <v>216</v>
      </c>
      <c r="E18" s="5">
        <v>0</v>
      </c>
      <c r="F18" s="4">
        <v>1</v>
      </c>
      <c r="G18" s="4">
        <v>13</v>
      </c>
      <c r="H18" s="4">
        <v>10</v>
      </c>
      <c r="I18" s="10">
        <f t="shared" si="0"/>
        <v>24</v>
      </c>
      <c r="J18" s="5">
        <v>45490</v>
      </c>
      <c r="K18" s="4">
        <v>35793</v>
      </c>
      <c r="L18" s="10">
        <v>841</v>
      </c>
      <c r="M18" s="8">
        <v>69478</v>
      </c>
      <c r="N18" s="6">
        <v>2468</v>
      </c>
      <c r="O18" s="6">
        <v>1052</v>
      </c>
      <c r="P18" s="6">
        <v>314</v>
      </c>
      <c r="Q18" s="6">
        <v>8217</v>
      </c>
      <c r="R18" s="6">
        <v>595</v>
      </c>
      <c r="S18" s="72">
        <f t="shared" si="1"/>
        <v>82124</v>
      </c>
      <c r="T18" s="134"/>
    </row>
    <row r="19" spans="1:20" ht="24" customHeight="1">
      <c r="A19" s="74" t="s">
        <v>24</v>
      </c>
      <c r="B19" s="2">
        <v>1</v>
      </c>
      <c r="C19" s="2">
        <v>2</v>
      </c>
      <c r="D19" s="9">
        <v>59</v>
      </c>
      <c r="E19" s="2">
        <v>0</v>
      </c>
      <c r="F19" s="1">
        <v>3</v>
      </c>
      <c r="G19" s="1">
        <v>11</v>
      </c>
      <c r="H19" s="1">
        <v>12</v>
      </c>
      <c r="I19" s="9">
        <f t="shared" si="0"/>
        <v>26</v>
      </c>
      <c r="J19" s="2">
        <v>54343</v>
      </c>
      <c r="K19" s="1">
        <v>29026</v>
      </c>
      <c r="L19" s="9">
        <v>624</v>
      </c>
      <c r="M19" s="7">
        <v>69228</v>
      </c>
      <c r="N19" s="3">
        <v>2098</v>
      </c>
      <c r="O19" s="3">
        <v>844</v>
      </c>
      <c r="P19" s="3">
        <v>593</v>
      </c>
      <c r="Q19" s="3">
        <v>10775</v>
      </c>
      <c r="R19" s="3">
        <v>455</v>
      </c>
      <c r="S19" s="71">
        <f t="shared" si="1"/>
        <v>83993</v>
      </c>
      <c r="T19" s="134"/>
    </row>
    <row r="20" spans="1:20" ht="26.1" customHeight="1">
      <c r="A20" s="75" t="s">
        <v>25</v>
      </c>
      <c r="B20" s="5">
        <v>2</v>
      </c>
      <c r="C20" s="5">
        <v>2</v>
      </c>
      <c r="D20" s="10">
        <v>99</v>
      </c>
      <c r="E20" s="5">
        <v>0</v>
      </c>
      <c r="F20" s="4">
        <v>0</v>
      </c>
      <c r="G20" s="4">
        <v>9</v>
      </c>
      <c r="H20" s="4">
        <v>3</v>
      </c>
      <c r="I20" s="10">
        <f t="shared" si="0"/>
        <v>12</v>
      </c>
      <c r="J20" s="5">
        <v>7376</v>
      </c>
      <c r="K20" s="4">
        <v>8256</v>
      </c>
      <c r="L20" s="10">
        <v>95</v>
      </c>
      <c r="M20" s="8">
        <v>13692</v>
      </c>
      <c r="N20" s="6">
        <v>553</v>
      </c>
      <c r="O20" s="6">
        <v>248</v>
      </c>
      <c r="P20" s="6">
        <v>59</v>
      </c>
      <c r="Q20" s="6">
        <v>1002</v>
      </c>
      <c r="R20" s="6">
        <v>173</v>
      </c>
      <c r="S20" s="72">
        <f t="shared" si="1"/>
        <v>15727</v>
      </c>
      <c r="T20" s="134"/>
    </row>
    <row r="21" spans="1:20" ht="26.1" customHeight="1">
      <c r="A21" s="74" t="s">
        <v>60</v>
      </c>
      <c r="B21" s="2">
        <v>1</v>
      </c>
      <c r="C21" s="2">
        <v>2</v>
      </c>
      <c r="D21" s="9">
        <v>73</v>
      </c>
      <c r="E21" s="2">
        <v>0</v>
      </c>
      <c r="F21" s="1">
        <v>0</v>
      </c>
      <c r="G21" s="1">
        <v>6</v>
      </c>
      <c r="H21" s="1">
        <v>13</v>
      </c>
      <c r="I21" s="9">
        <f t="shared" si="0"/>
        <v>19</v>
      </c>
      <c r="J21" s="2">
        <v>51415</v>
      </c>
      <c r="K21" s="1">
        <v>10482</v>
      </c>
      <c r="L21" s="9">
        <v>546</v>
      </c>
      <c r="M21" s="7">
        <v>53214</v>
      </c>
      <c r="N21" s="3">
        <v>2612</v>
      </c>
      <c r="O21" s="3">
        <v>627</v>
      </c>
      <c r="P21" s="3">
        <v>125</v>
      </c>
      <c r="Q21" s="3">
        <v>5122</v>
      </c>
      <c r="R21" s="3">
        <v>749</v>
      </c>
      <c r="S21" s="71">
        <f t="shared" si="1"/>
        <v>62449</v>
      </c>
      <c r="T21" s="134"/>
    </row>
    <row r="22" spans="1:20" ht="26.1" customHeight="1" thickBot="1">
      <c r="A22" s="76" t="s">
        <v>26</v>
      </c>
      <c r="B22" s="34">
        <v>1</v>
      </c>
      <c r="C22" s="34">
        <v>2</v>
      </c>
      <c r="D22" s="35">
        <v>232</v>
      </c>
      <c r="E22" s="34">
        <v>1</v>
      </c>
      <c r="F22" s="36">
        <v>3</v>
      </c>
      <c r="G22" s="36">
        <v>12</v>
      </c>
      <c r="H22" s="36">
        <v>21</v>
      </c>
      <c r="I22" s="35">
        <f t="shared" si="0"/>
        <v>37</v>
      </c>
      <c r="J22" s="34">
        <v>126612</v>
      </c>
      <c r="K22" s="36">
        <v>40561</v>
      </c>
      <c r="L22" s="35">
        <v>1721</v>
      </c>
      <c r="M22" s="37">
        <v>139147</v>
      </c>
      <c r="N22" s="38">
        <v>5231</v>
      </c>
      <c r="O22" s="38">
        <v>1564</v>
      </c>
      <c r="P22" s="38">
        <v>1025</v>
      </c>
      <c r="Q22" s="38">
        <v>20956</v>
      </c>
      <c r="R22" s="38">
        <v>973</v>
      </c>
      <c r="S22" s="73">
        <f t="shared" si="1"/>
        <v>168896</v>
      </c>
      <c r="T22" s="134"/>
    </row>
    <row r="23" spans="1:20" ht="44.25" customHeight="1" thickBot="1">
      <c r="A23" s="83" t="s">
        <v>66</v>
      </c>
      <c r="B23" s="39">
        <f>SUM(B7:B22)</f>
        <v>20</v>
      </c>
      <c r="C23" s="39">
        <f t="shared" ref="C23:S23" si="2">SUM(C7:C22)</f>
        <v>43</v>
      </c>
      <c r="D23" s="39">
        <f t="shared" si="2"/>
        <v>1652</v>
      </c>
      <c r="E23" s="39">
        <f t="shared" si="2"/>
        <v>1</v>
      </c>
      <c r="F23" s="39">
        <f t="shared" si="2"/>
        <v>17</v>
      </c>
      <c r="G23" s="39">
        <f t="shared" si="2"/>
        <v>125</v>
      </c>
      <c r="H23" s="39">
        <f t="shared" si="2"/>
        <v>125</v>
      </c>
      <c r="I23" s="39">
        <f t="shared" si="2"/>
        <v>268</v>
      </c>
      <c r="J23" s="39">
        <f>SUM(J7:J22)</f>
        <v>523613</v>
      </c>
      <c r="K23" s="39">
        <f t="shared" ref="K23:L23" si="3">SUM(K7:K22)</f>
        <v>302867</v>
      </c>
      <c r="L23" s="39">
        <f t="shared" si="3"/>
        <v>10137</v>
      </c>
      <c r="M23" s="39">
        <f t="shared" ref="M23" si="4">SUM(M7:M22)</f>
        <v>698513</v>
      </c>
      <c r="N23" s="39">
        <f t="shared" ref="N23" si="5">SUM(N7:N22)</f>
        <v>24868</v>
      </c>
      <c r="O23" s="39">
        <f t="shared" ref="O23" si="6">SUM(O7:O22)</f>
        <v>11209</v>
      </c>
      <c r="P23" s="39">
        <f t="shared" ref="P23" si="7">SUM(P7:P22)</f>
        <v>5378</v>
      </c>
      <c r="Q23" s="39">
        <f t="shared" ref="Q23" si="8">SUM(Q7:Q22)</f>
        <v>90715</v>
      </c>
      <c r="R23" s="39">
        <f t="shared" ref="R23" si="9">SUM(R7:R22)</f>
        <v>5980</v>
      </c>
      <c r="S23" s="39">
        <f t="shared" si="2"/>
        <v>836663</v>
      </c>
      <c r="T23" s="134"/>
    </row>
    <row r="24" spans="1:20" ht="27" customHeight="1" thickBot="1">
      <c r="A24" s="77" t="s">
        <v>61</v>
      </c>
      <c r="B24" s="40"/>
      <c r="C24" s="41"/>
      <c r="D24" s="68"/>
      <c r="E24" s="65">
        <v>2</v>
      </c>
      <c r="F24" s="66">
        <v>2</v>
      </c>
      <c r="G24" s="66">
        <v>13</v>
      </c>
      <c r="H24" s="66">
        <v>142</v>
      </c>
      <c r="I24" s="67">
        <f>SUM(E24:H24)</f>
        <v>159</v>
      </c>
      <c r="J24" s="138"/>
      <c r="K24" s="139"/>
      <c r="L24" s="139"/>
      <c r="M24" s="139"/>
      <c r="N24" s="139"/>
      <c r="O24" s="139"/>
      <c r="P24" s="139"/>
      <c r="Q24" s="139"/>
      <c r="R24" s="139"/>
      <c r="S24" s="140"/>
      <c r="T24" s="134"/>
    </row>
    <row r="25" spans="1:20" ht="32.1" customHeight="1" thickBot="1">
      <c r="A25" s="78" t="s">
        <v>39</v>
      </c>
      <c r="B25" s="79">
        <f>B23+'شرق استان در اسفند 1400-2'!B20</f>
        <v>40</v>
      </c>
      <c r="C25" s="79">
        <f>C23+'شرق استان در اسفند 1400-2'!C20</f>
        <v>82</v>
      </c>
      <c r="D25" s="79">
        <f>D23+'شرق استان در اسفند 1400-2'!D20</f>
        <v>2766</v>
      </c>
      <c r="E25" s="79">
        <f>E23+E24+'شرق استان در اسفند 1400-2'!E20</f>
        <v>5</v>
      </c>
      <c r="F25" s="79">
        <f>F23+F24+'شرق استان در اسفند 1400-2'!F20</f>
        <v>29</v>
      </c>
      <c r="G25" s="79">
        <f>G23+G24+'شرق استان در اسفند 1400-2'!G20</f>
        <v>249</v>
      </c>
      <c r="H25" s="79">
        <f>H23+H24+'شرق استان در اسفند 1400-2'!H20</f>
        <v>351</v>
      </c>
      <c r="I25" s="79">
        <f>I23+I24+'شرق استان در اسفند 1400-2'!I20</f>
        <v>634</v>
      </c>
      <c r="J25" s="79">
        <f>J23+'شرق استان در اسفند 1400-2'!J20</f>
        <v>817451</v>
      </c>
      <c r="K25" s="79">
        <f>K23+'شرق استان در اسفند 1400-2'!K20</f>
        <v>542458</v>
      </c>
      <c r="L25" s="79">
        <f>L23+L24+'شرق استان در اسفند 1400-2'!L20</f>
        <v>17927</v>
      </c>
      <c r="M25" s="79">
        <f>M23+'شرق استان در اسفند 1400-2'!M20</f>
        <v>1153905</v>
      </c>
      <c r="N25" s="79">
        <f>N23+'شرق استان در اسفند 1400-2'!N20</f>
        <v>39197</v>
      </c>
      <c r="O25" s="79">
        <f>O23+'شرق استان در اسفند 1400-2'!O20</f>
        <v>20186</v>
      </c>
      <c r="P25" s="79">
        <f>P23+P24+'شرق استان در اسفند 1400-2'!P20</f>
        <v>8099</v>
      </c>
      <c r="Q25" s="79">
        <f>Q23+'شرق استان در اسفند 1400-2'!Q20</f>
        <v>146690</v>
      </c>
      <c r="R25" s="79">
        <f>R23+'شرق استان در اسفند 1400-2'!R20</f>
        <v>9821</v>
      </c>
      <c r="S25" s="79">
        <f>S23+S24+'شرق استان در اسفند 1400-2'!S20</f>
        <v>1377898</v>
      </c>
      <c r="T25" s="135"/>
    </row>
    <row r="26" spans="1:20" ht="15.75" thickTop="1"/>
  </sheetData>
  <sortState ref="A21:T33">
    <sortCondition ref="A21:A33"/>
  </sortState>
  <mergeCells count="26">
    <mergeCell ref="M4:S4"/>
    <mergeCell ref="M5:M6"/>
    <mergeCell ref="O5:O6"/>
    <mergeCell ref="J24:S24"/>
    <mergeCell ref="B4:B6"/>
    <mergeCell ref="N5:N6"/>
    <mergeCell ref="P5:P6"/>
    <mergeCell ref="Q5:Q6"/>
    <mergeCell ref="R5:R6"/>
    <mergeCell ref="L5:L6"/>
    <mergeCell ref="A1:T1"/>
    <mergeCell ref="A2:T2"/>
    <mergeCell ref="A3:T3"/>
    <mergeCell ref="C4:C6"/>
    <mergeCell ref="J4:L4"/>
    <mergeCell ref="J5:K5"/>
    <mergeCell ref="S5:S6"/>
    <mergeCell ref="H5:H6"/>
    <mergeCell ref="I5:I6"/>
    <mergeCell ref="E4:I4"/>
    <mergeCell ref="E5:E6"/>
    <mergeCell ref="F5:F6"/>
    <mergeCell ref="G5:G6"/>
    <mergeCell ref="D4:D6"/>
    <mergeCell ref="A4:A6"/>
    <mergeCell ref="T4:T25"/>
  </mergeCells>
  <printOptions horizontalCentered="1" verticalCentered="1"/>
  <pageMargins left="0" right="0" top="0" bottom="0" header="0" footer="0"/>
  <pageSetup paperSize="9" scale="8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rightToLeft="1" view="pageBreakPreview" zoomScale="67" zoomScaleNormal="60" zoomScaleSheetLayoutView="67" workbookViewId="0">
      <selection activeCell="A6" sqref="A6"/>
    </sheetView>
  </sheetViews>
  <sheetFormatPr defaultRowHeight="15"/>
  <cols>
    <col min="1" max="1" width="18" customWidth="1"/>
    <col min="2" max="2" width="10.140625" customWidth="1"/>
    <col min="3" max="3" width="12.5703125" customWidth="1"/>
    <col min="4" max="4" width="14.140625" customWidth="1"/>
    <col min="5" max="6" width="11.28515625" customWidth="1"/>
    <col min="7" max="7" width="10.28515625" customWidth="1"/>
    <col min="8" max="8" width="12.7109375" customWidth="1"/>
    <col min="9" max="9" width="10.140625" customWidth="1"/>
    <col min="10" max="11" width="10.85546875" customWidth="1"/>
    <col min="12" max="12" width="11.85546875" customWidth="1"/>
    <col min="13" max="13" width="11.28515625" customWidth="1"/>
    <col min="14" max="14" width="9.5703125" customWidth="1"/>
    <col min="15" max="15" width="10" customWidth="1"/>
    <col min="16" max="16" width="6.28515625" customWidth="1"/>
  </cols>
  <sheetData>
    <row r="1" spans="1:16" ht="42" customHeight="1">
      <c r="A1" s="101" t="s">
        <v>68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ht="39.950000000000003" customHeight="1">
      <c r="A2" s="102" t="s">
        <v>71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6" ht="38.1" customHeight="1" thickBot="1">
      <c r="A3" s="103" t="s">
        <v>78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6" ht="36.75" customHeight="1" thickBot="1">
      <c r="A4" s="104" t="s">
        <v>70</v>
      </c>
      <c r="B4" s="106" t="s">
        <v>0</v>
      </c>
      <c r="C4" s="96" t="s">
        <v>1</v>
      </c>
      <c r="D4" s="97"/>
      <c r="E4" s="96" t="s">
        <v>2</v>
      </c>
      <c r="F4" s="97"/>
      <c r="G4" s="96" t="s">
        <v>3</v>
      </c>
      <c r="H4" s="108"/>
      <c r="I4" s="97"/>
      <c r="J4" s="94" t="s">
        <v>4</v>
      </c>
      <c r="K4" s="95"/>
      <c r="L4" s="94" t="s">
        <v>5</v>
      </c>
      <c r="M4" s="95"/>
      <c r="N4" s="96" t="s">
        <v>6</v>
      </c>
      <c r="O4" s="97"/>
      <c r="P4" s="98" t="s">
        <v>73</v>
      </c>
    </row>
    <row r="5" spans="1:16" ht="80.25" customHeight="1" thickBot="1">
      <c r="A5" s="105"/>
      <c r="B5" s="107"/>
      <c r="C5" s="31" t="s">
        <v>74</v>
      </c>
      <c r="D5" s="32" t="s">
        <v>75</v>
      </c>
      <c r="E5" s="21" t="s">
        <v>7</v>
      </c>
      <c r="F5" s="20" t="s">
        <v>8</v>
      </c>
      <c r="G5" s="21" t="s">
        <v>9</v>
      </c>
      <c r="H5" s="80" t="s">
        <v>10</v>
      </c>
      <c r="I5" s="20" t="s">
        <v>8</v>
      </c>
      <c r="J5" s="26" t="s">
        <v>7</v>
      </c>
      <c r="K5" s="20" t="s">
        <v>11</v>
      </c>
      <c r="L5" s="26" t="s">
        <v>7</v>
      </c>
      <c r="M5" s="20" t="s">
        <v>11</v>
      </c>
      <c r="N5" s="26" t="s">
        <v>12</v>
      </c>
      <c r="O5" s="20" t="s">
        <v>13</v>
      </c>
      <c r="P5" s="99"/>
    </row>
    <row r="6" spans="1:16" ht="27" customHeight="1">
      <c r="A6" s="84" t="s">
        <v>27</v>
      </c>
      <c r="B6" s="18">
        <v>1695.2092815353601</v>
      </c>
      <c r="C6" s="89">
        <v>10.01</v>
      </c>
      <c r="D6" s="87">
        <v>9.9694500000000001</v>
      </c>
      <c r="E6" s="22">
        <v>463.55884548387104</v>
      </c>
      <c r="F6" s="24">
        <v>0.2</v>
      </c>
      <c r="G6" s="22">
        <v>104.96643333333333</v>
      </c>
      <c r="H6" s="11">
        <v>96.341474345334717</v>
      </c>
      <c r="I6" s="24">
        <v>2.5839999999999996</v>
      </c>
      <c r="J6" s="27">
        <v>421</v>
      </c>
      <c r="K6" s="28">
        <v>0</v>
      </c>
      <c r="L6" s="27">
        <v>35605</v>
      </c>
      <c r="M6" s="28">
        <v>0</v>
      </c>
      <c r="N6" s="27">
        <v>963</v>
      </c>
      <c r="O6" s="28">
        <v>7758</v>
      </c>
      <c r="P6" s="99"/>
    </row>
    <row r="7" spans="1:16" ht="27" customHeight="1">
      <c r="A7" s="85" t="s">
        <v>28</v>
      </c>
      <c r="B7" s="17">
        <v>4146.9131582908749</v>
      </c>
      <c r="C7" s="90">
        <v>10.91</v>
      </c>
      <c r="D7" s="88">
        <v>10.900074</v>
      </c>
      <c r="E7" s="23">
        <v>957.61859322580653</v>
      </c>
      <c r="F7" s="25">
        <v>0.23600000000000002</v>
      </c>
      <c r="G7" s="23">
        <v>132.90363333333335</v>
      </c>
      <c r="H7" s="12">
        <v>100.17753508049307</v>
      </c>
      <c r="I7" s="25">
        <v>5.3934999999999986</v>
      </c>
      <c r="J7" s="29">
        <v>525</v>
      </c>
      <c r="K7" s="30">
        <v>0</v>
      </c>
      <c r="L7" s="29">
        <v>42860</v>
      </c>
      <c r="M7" s="30">
        <v>0</v>
      </c>
      <c r="N7" s="29">
        <v>1644</v>
      </c>
      <c r="O7" s="30">
        <v>6518</v>
      </c>
      <c r="P7" s="99"/>
    </row>
    <row r="8" spans="1:16" ht="27" customHeight="1">
      <c r="A8" s="84" t="s">
        <v>29</v>
      </c>
      <c r="B8" s="18">
        <v>3156.3093337195601</v>
      </c>
      <c r="C8" s="89">
        <v>52.51</v>
      </c>
      <c r="D8" s="87">
        <v>44.508136999999998</v>
      </c>
      <c r="E8" s="22">
        <v>832.7569241935488</v>
      </c>
      <c r="F8" s="24">
        <v>2.52</v>
      </c>
      <c r="G8" s="22">
        <v>242.84835000000001</v>
      </c>
      <c r="H8" s="11">
        <v>166.26458586972356</v>
      </c>
      <c r="I8" s="24">
        <v>10.3195</v>
      </c>
      <c r="J8" s="27">
        <v>820</v>
      </c>
      <c r="K8" s="28">
        <v>2</v>
      </c>
      <c r="L8" s="27">
        <v>117325</v>
      </c>
      <c r="M8" s="28">
        <v>1430</v>
      </c>
      <c r="N8" s="27">
        <v>5509</v>
      </c>
      <c r="O8" s="28">
        <v>9304</v>
      </c>
      <c r="P8" s="99"/>
    </row>
    <row r="9" spans="1:16" ht="27" customHeight="1">
      <c r="A9" s="85" t="s">
        <v>30</v>
      </c>
      <c r="B9" s="17">
        <v>4951.7814167760753</v>
      </c>
      <c r="C9" s="90">
        <v>91.29</v>
      </c>
      <c r="D9" s="88">
        <v>91.288813000000005</v>
      </c>
      <c r="E9" s="23">
        <v>1565.0573212903207</v>
      </c>
      <c r="F9" s="25">
        <v>4.6979999999999995</v>
      </c>
      <c r="G9" s="23">
        <v>500.9120933333333</v>
      </c>
      <c r="H9" s="12">
        <v>262.90841227755709</v>
      </c>
      <c r="I9" s="25">
        <v>37.129000000000019</v>
      </c>
      <c r="J9" s="29">
        <v>1663</v>
      </c>
      <c r="K9" s="30">
        <v>4</v>
      </c>
      <c r="L9" s="29">
        <v>259180</v>
      </c>
      <c r="M9" s="30">
        <v>2650</v>
      </c>
      <c r="N9" s="29">
        <v>7477</v>
      </c>
      <c r="O9" s="30">
        <v>23461</v>
      </c>
      <c r="P9" s="99"/>
    </row>
    <row r="10" spans="1:16" ht="27" customHeight="1">
      <c r="A10" s="84" t="s">
        <v>31</v>
      </c>
      <c r="B10" s="18">
        <v>4423.7002080356369</v>
      </c>
      <c r="C10" s="89">
        <v>96.58</v>
      </c>
      <c r="D10" s="87">
        <v>96.580168999999998</v>
      </c>
      <c r="E10" s="22">
        <v>2206.9713903225806</v>
      </c>
      <c r="F10" s="24">
        <v>20.185600000000008</v>
      </c>
      <c r="G10" s="22">
        <v>864.27818333333335</v>
      </c>
      <c r="H10" s="11">
        <v>290.69686579212072</v>
      </c>
      <c r="I10" s="24">
        <v>72.147999999999996</v>
      </c>
      <c r="J10" s="27">
        <v>1868</v>
      </c>
      <c r="K10" s="28">
        <v>17</v>
      </c>
      <c r="L10" s="27">
        <v>233977</v>
      </c>
      <c r="M10" s="28">
        <v>14030</v>
      </c>
      <c r="N10" s="27">
        <v>9228</v>
      </c>
      <c r="O10" s="28">
        <v>28735</v>
      </c>
      <c r="P10" s="99"/>
    </row>
    <row r="11" spans="1:16" ht="27" customHeight="1">
      <c r="A11" s="85" t="s">
        <v>32</v>
      </c>
      <c r="B11" s="17">
        <v>9816.7195279070693</v>
      </c>
      <c r="C11" s="90">
        <v>36.53</v>
      </c>
      <c r="D11" s="88">
        <v>35.901606999999998</v>
      </c>
      <c r="E11" s="23">
        <v>1235.4394852754833</v>
      </c>
      <c r="F11" s="25">
        <v>1.5926699999999998</v>
      </c>
      <c r="G11" s="23">
        <v>489.91668333333337</v>
      </c>
      <c r="H11" s="12">
        <v>187.81483613186828</v>
      </c>
      <c r="I11" s="25">
        <v>8.7349999999999959</v>
      </c>
      <c r="J11" s="29">
        <v>1018</v>
      </c>
      <c r="K11" s="30">
        <v>1</v>
      </c>
      <c r="L11" s="29">
        <v>113975</v>
      </c>
      <c r="M11" s="30">
        <v>400</v>
      </c>
      <c r="N11" s="29">
        <v>3973</v>
      </c>
      <c r="O11" s="30">
        <v>17632</v>
      </c>
      <c r="P11" s="99"/>
    </row>
    <row r="12" spans="1:16" ht="27" customHeight="1">
      <c r="A12" s="84" t="s">
        <v>33</v>
      </c>
      <c r="B12" s="18">
        <v>3547.6610349846082</v>
      </c>
      <c r="C12" s="89">
        <v>37.69</v>
      </c>
      <c r="D12" s="87">
        <v>36.595080000000003</v>
      </c>
      <c r="E12" s="22">
        <v>798.42581935483861</v>
      </c>
      <c r="F12" s="24">
        <v>0</v>
      </c>
      <c r="G12" s="22">
        <v>324.05645000000004</v>
      </c>
      <c r="H12" s="11">
        <v>81.93214685933377</v>
      </c>
      <c r="I12" s="24">
        <v>6.9820000000000002</v>
      </c>
      <c r="J12" s="27">
        <v>641</v>
      </c>
      <c r="K12" s="28">
        <v>0</v>
      </c>
      <c r="L12" s="27">
        <v>68855</v>
      </c>
      <c r="M12" s="28">
        <v>0</v>
      </c>
      <c r="N12" s="27">
        <v>7335</v>
      </c>
      <c r="O12" s="28">
        <v>6788</v>
      </c>
      <c r="P12" s="99"/>
    </row>
    <row r="13" spans="1:16" ht="27" customHeight="1">
      <c r="A13" s="85" t="s">
        <v>34</v>
      </c>
      <c r="B13" s="17">
        <v>2583.3523804728729</v>
      </c>
      <c r="C13" s="90">
        <v>27.5</v>
      </c>
      <c r="D13" s="88">
        <v>27.325329</v>
      </c>
      <c r="E13" s="23">
        <v>761.35671064516134</v>
      </c>
      <c r="F13" s="25">
        <v>0.15229999999999999</v>
      </c>
      <c r="G13" s="23">
        <v>237.99088333333333</v>
      </c>
      <c r="H13" s="12">
        <v>111.48122709458133</v>
      </c>
      <c r="I13" s="25">
        <v>0.90600000000000014</v>
      </c>
      <c r="J13" s="29">
        <v>828</v>
      </c>
      <c r="K13" s="30">
        <v>0</v>
      </c>
      <c r="L13" s="29">
        <v>87655</v>
      </c>
      <c r="M13" s="30">
        <v>0</v>
      </c>
      <c r="N13" s="29">
        <v>5760</v>
      </c>
      <c r="O13" s="30">
        <v>7355</v>
      </c>
      <c r="P13" s="99"/>
    </row>
    <row r="14" spans="1:16" ht="27" customHeight="1">
      <c r="A14" s="84" t="s">
        <v>35</v>
      </c>
      <c r="B14" s="18">
        <v>5387.1948867712799</v>
      </c>
      <c r="C14" s="89">
        <v>38.380000000000003</v>
      </c>
      <c r="D14" s="87">
        <v>36.812623000000002</v>
      </c>
      <c r="E14" s="22">
        <v>1037.2237293548385</v>
      </c>
      <c r="F14" s="24">
        <v>4.3390000000000004</v>
      </c>
      <c r="G14" s="22">
        <v>282.8779833333333</v>
      </c>
      <c r="H14" s="11">
        <v>150.79642330288914</v>
      </c>
      <c r="I14" s="24">
        <v>20.309999999999999</v>
      </c>
      <c r="J14" s="27">
        <v>827</v>
      </c>
      <c r="K14" s="28">
        <v>2</v>
      </c>
      <c r="L14" s="27">
        <v>97955</v>
      </c>
      <c r="M14" s="28">
        <v>1260</v>
      </c>
      <c r="N14" s="27">
        <v>5909</v>
      </c>
      <c r="O14" s="28">
        <v>11451</v>
      </c>
      <c r="P14" s="99"/>
    </row>
    <row r="15" spans="1:16" ht="27" customHeight="1">
      <c r="A15" s="85" t="s">
        <v>67</v>
      </c>
      <c r="B15" s="17">
        <v>3176.3671359925397</v>
      </c>
      <c r="C15" s="90">
        <v>6.91</v>
      </c>
      <c r="D15" s="88">
        <v>6.9097980000000003</v>
      </c>
      <c r="E15" s="23">
        <v>593.64800000000002</v>
      </c>
      <c r="F15" s="25">
        <v>0</v>
      </c>
      <c r="G15" s="23">
        <v>176.48349999999999</v>
      </c>
      <c r="H15" s="12">
        <v>34.786671070280285</v>
      </c>
      <c r="I15" s="25">
        <v>2.82</v>
      </c>
      <c r="J15" s="29">
        <v>399</v>
      </c>
      <c r="K15" s="30">
        <v>0</v>
      </c>
      <c r="L15" s="29">
        <v>24370</v>
      </c>
      <c r="M15" s="30">
        <v>0</v>
      </c>
      <c r="N15" s="29">
        <v>1278</v>
      </c>
      <c r="O15" s="30">
        <v>5440</v>
      </c>
      <c r="P15" s="99"/>
    </row>
    <row r="16" spans="1:16" ht="27" customHeight="1">
      <c r="A16" s="84" t="s">
        <v>36</v>
      </c>
      <c r="B16" s="18">
        <v>3338.3168288014899</v>
      </c>
      <c r="C16" s="89">
        <v>71.819999999999993</v>
      </c>
      <c r="D16" s="87">
        <v>64.118690000000001</v>
      </c>
      <c r="E16" s="22">
        <v>990.48243419354856</v>
      </c>
      <c r="F16" s="24">
        <v>4.5736299999999996</v>
      </c>
      <c r="G16" s="22">
        <v>188.86879999999999</v>
      </c>
      <c r="H16" s="11">
        <v>175.51990840683683</v>
      </c>
      <c r="I16" s="24">
        <v>14.928999999999997</v>
      </c>
      <c r="J16" s="27">
        <v>1034</v>
      </c>
      <c r="K16" s="28">
        <v>2</v>
      </c>
      <c r="L16" s="27">
        <v>131790</v>
      </c>
      <c r="M16" s="28">
        <v>1130</v>
      </c>
      <c r="N16" s="27">
        <v>4138</v>
      </c>
      <c r="O16" s="28">
        <v>10937</v>
      </c>
      <c r="P16" s="99"/>
    </row>
    <row r="17" spans="1:16" ht="27" customHeight="1">
      <c r="A17" s="85" t="s">
        <v>37</v>
      </c>
      <c r="B17" s="17">
        <v>5824.9009667338823</v>
      </c>
      <c r="C17" s="90">
        <v>34.03</v>
      </c>
      <c r="D17" s="88">
        <v>33.856287999999999</v>
      </c>
      <c r="E17" s="23">
        <v>1156.6299064516129</v>
      </c>
      <c r="F17" s="25">
        <v>5.8563299999999998</v>
      </c>
      <c r="G17" s="23">
        <v>509.29226666666665</v>
      </c>
      <c r="H17" s="12">
        <v>158.18183478368371</v>
      </c>
      <c r="I17" s="25">
        <v>50.828400000000002</v>
      </c>
      <c r="J17" s="29">
        <v>1317</v>
      </c>
      <c r="K17" s="30">
        <v>6</v>
      </c>
      <c r="L17" s="29">
        <v>148872</v>
      </c>
      <c r="M17" s="30">
        <v>3430</v>
      </c>
      <c r="N17" s="29">
        <v>4994</v>
      </c>
      <c r="O17" s="30">
        <v>18204</v>
      </c>
      <c r="P17" s="99"/>
    </row>
    <row r="18" spans="1:16" ht="27" customHeight="1" thickBot="1">
      <c r="A18" s="84" t="s">
        <v>38</v>
      </c>
      <c r="B18" s="18">
        <v>3317.5014245507846</v>
      </c>
      <c r="C18" s="89">
        <v>37.93</v>
      </c>
      <c r="D18" s="87">
        <v>37.866126000000001</v>
      </c>
      <c r="E18" s="22">
        <v>852.92668290322581</v>
      </c>
      <c r="F18" s="24">
        <v>0.15</v>
      </c>
      <c r="G18" s="22">
        <v>308.80733333333336</v>
      </c>
      <c r="H18" s="11">
        <v>123.8674424954704</v>
      </c>
      <c r="I18" s="24">
        <v>2.0379999999999998</v>
      </c>
      <c r="J18" s="27">
        <v>803</v>
      </c>
      <c r="K18" s="28">
        <v>0</v>
      </c>
      <c r="L18" s="27">
        <v>96675</v>
      </c>
      <c r="M18" s="28">
        <v>0</v>
      </c>
      <c r="N18" s="27">
        <v>3157</v>
      </c>
      <c r="O18" s="28">
        <v>8968</v>
      </c>
      <c r="P18" s="99"/>
    </row>
    <row r="19" spans="1:16" ht="44.25" customHeight="1" thickBot="1">
      <c r="A19" s="49" t="s">
        <v>65</v>
      </c>
      <c r="B19" s="33">
        <f>SUM(B6:B18)</f>
        <v>55365.92758457204</v>
      </c>
      <c r="C19" s="33">
        <f t="shared" ref="C19:O19" si="0">SUM(C6:C18)</f>
        <v>552.09</v>
      </c>
      <c r="D19" s="33">
        <f t="shared" si="0"/>
        <v>532.63218400000005</v>
      </c>
      <c r="E19" s="33">
        <f t="shared" si="0"/>
        <v>13452.095842694838</v>
      </c>
      <c r="F19" s="33">
        <f t="shared" si="0"/>
        <v>44.503530000000005</v>
      </c>
      <c r="G19" s="33">
        <f t="shared" si="0"/>
        <v>4364.2025933333334</v>
      </c>
      <c r="H19" s="33">
        <f t="shared" si="0"/>
        <v>1940.7693635101725</v>
      </c>
      <c r="I19" s="33">
        <f t="shared" si="0"/>
        <v>235.12240000000003</v>
      </c>
      <c r="J19" s="33">
        <f t="shared" si="0"/>
        <v>12164</v>
      </c>
      <c r="K19" s="33">
        <f t="shared" si="0"/>
        <v>34</v>
      </c>
      <c r="L19" s="33">
        <f t="shared" si="0"/>
        <v>1459094</v>
      </c>
      <c r="M19" s="33">
        <f t="shared" si="0"/>
        <v>24330</v>
      </c>
      <c r="N19" s="33">
        <f t="shared" si="0"/>
        <v>61365</v>
      </c>
      <c r="O19" s="33">
        <f t="shared" si="0"/>
        <v>162551</v>
      </c>
      <c r="P19" s="99"/>
    </row>
    <row r="20" spans="1:16" ht="32.1" customHeight="1" thickBot="1">
      <c r="A20" s="50" t="s">
        <v>39</v>
      </c>
      <c r="B20" s="51">
        <f>B19+'غرب استان در اسفند 1400-1'!B22</f>
        <v>107783.87795386699</v>
      </c>
      <c r="C20" s="51">
        <f>C19+'غرب استان در اسفند 1400-1'!C22</f>
        <v>1263.98</v>
      </c>
      <c r="D20" s="51">
        <f>D19+'غرب استان در اسفند 1400-1'!D22</f>
        <v>1235.0051229999999</v>
      </c>
      <c r="E20" s="51">
        <f>E19+'غرب استان در اسفند 1400-1'!E22</f>
        <v>27809.66186527333</v>
      </c>
      <c r="F20" s="51">
        <f>F19+'غرب استان در اسفند 1400-1'!F22</f>
        <v>163.86430083870968</v>
      </c>
      <c r="G20" s="51">
        <f>G19+'غرب استان در اسفند 1400-1'!G22</f>
        <v>9632.1645516666667</v>
      </c>
      <c r="H20" s="51">
        <f>H19+'غرب استان در اسفند 1400-1'!H22</f>
        <v>4802.337587655913</v>
      </c>
      <c r="I20" s="51">
        <f>I19+'غرب استان در اسفند 1400-1'!I22</f>
        <v>677.41170000000011</v>
      </c>
      <c r="J20" s="51">
        <f>J19+'غرب استان در اسفند 1400-1'!J22</f>
        <v>29518</v>
      </c>
      <c r="K20" s="51">
        <f>K19+'غرب استان در اسفند 1400-1'!K22</f>
        <v>144</v>
      </c>
      <c r="L20" s="51">
        <f>L19+'غرب استان در اسفند 1400-1'!L22</f>
        <v>3510944</v>
      </c>
      <c r="M20" s="51">
        <f>M19+'غرب استان در اسفند 1400-1'!M22</f>
        <v>105785</v>
      </c>
      <c r="N20" s="51">
        <f>N19+'غرب استان در اسفند 1400-1'!N22</f>
        <v>115814</v>
      </c>
      <c r="O20" s="51">
        <f>O19+'غرب استان در اسفند 1400-1'!O22</f>
        <v>372144</v>
      </c>
      <c r="P20" s="100"/>
    </row>
    <row r="21" spans="1:16">
      <c r="E21" s="15"/>
      <c r="N21" s="16"/>
    </row>
    <row r="22" spans="1:16"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>
      <c r="J23" s="16"/>
      <c r="K23" s="16"/>
      <c r="L23" s="16"/>
      <c r="M23" s="16"/>
    </row>
    <row r="24" spans="1:16">
      <c r="J24" s="16"/>
      <c r="K24" s="16"/>
      <c r="L24" s="16"/>
      <c r="M24" s="16"/>
      <c r="N24" s="16"/>
    </row>
  </sheetData>
  <mergeCells count="12">
    <mergeCell ref="A1:P1"/>
    <mergeCell ref="A3:P3"/>
    <mergeCell ref="A2:P2"/>
    <mergeCell ref="P4:P20"/>
    <mergeCell ref="A4:A5"/>
    <mergeCell ref="B4:B5"/>
    <mergeCell ref="C4:D4"/>
    <mergeCell ref="E4:F4"/>
    <mergeCell ref="G4:I4"/>
    <mergeCell ref="J4:K4"/>
    <mergeCell ref="L4:M4"/>
    <mergeCell ref="N4:O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22"/>
  <sheetViews>
    <sheetView rightToLeft="1" view="pageBreakPreview" zoomScale="67" zoomScaleNormal="60" zoomScaleSheetLayoutView="67" workbookViewId="0">
      <selection activeCell="A7" sqref="A7"/>
    </sheetView>
  </sheetViews>
  <sheetFormatPr defaultRowHeight="15"/>
  <cols>
    <col min="1" max="1" width="18.7109375" customWidth="1"/>
    <col min="2" max="2" width="7.28515625" customWidth="1"/>
    <col min="4" max="4" width="10.28515625" customWidth="1"/>
    <col min="5" max="5" width="6.85546875" customWidth="1"/>
    <col min="6" max="6" width="5.5703125" customWidth="1"/>
    <col min="7" max="7" width="7.5703125" customWidth="1"/>
    <col min="8" max="8" width="7.28515625" customWidth="1"/>
    <col min="9" max="9" width="6.5703125" customWidth="1"/>
    <col min="10" max="11" width="10.5703125" customWidth="1"/>
    <col min="12" max="12" width="8.140625" customWidth="1"/>
    <col min="13" max="13" width="12.28515625" customWidth="1"/>
    <col min="14" max="14" width="9.5703125" customWidth="1"/>
    <col min="15" max="15" width="9.140625" customWidth="1"/>
    <col min="16" max="16" width="7.42578125" customWidth="1"/>
    <col min="17" max="17" width="10.85546875" customWidth="1"/>
    <col min="18" max="18" width="7.85546875" customWidth="1"/>
    <col min="19" max="19" width="11.28515625" customWidth="1"/>
    <col min="20" max="20" width="6.28515625" customWidth="1"/>
  </cols>
  <sheetData>
    <row r="1" spans="1:20" ht="42" customHeight="1">
      <c r="A1" s="101" t="s">
        <v>68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1:20" ht="39.950000000000003" customHeight="1">
      <c r="A2" s="102" t="s">
        <v>71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38.1" customHeight="1" thickBot="1">
      <c r="A3" s="103" t="s">
        <v>78</v>
      </c>
      <c r="B3" s="109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1:20" s="58" customFormat="1" ht="36.950000000000003" customHeight="1" thickBot="1">
      <c r="A4" s="160" t="s">
        <v>57</v>
      </c>
      <c r="B4" s="110" t="s">
        <v>76</v>
      </c>
      <c r="C4" s="153" t="s">
        <v>40</v>
      </c>
      <c r="D4" s="110" t="s">
        <v>41</v>
      </c>
      <c r="E4" s="154" t="s">
        <v>42</v>
      </c>
      <c r="F4" s="147"/>
      <c r="G4" s="147"/>
      <c r="H4" s="147"/>
      <c r="I4" s="148"/>
      <c r="J4" s="146" t="s">
        <v>43</v>
      </c>
      <c r="K4" s="147"/>
      <c r="L4" s="148"/>
      <c r="M4" s="146" t="s">
        <v>63</v>
      </c>
      <c r="N4" s="147"/>
      <c r="O4" s="147"/>
      <c r="P4" s="147"/>
      <c r="Q4" s="147"/>
      <c r="R4" s="147"/>
      <c r="S4" s="148"/>
      <c r="T4" s="98" t="s">
        <v>73</v>
      </c>
    </row>
    <row r="5" spans="1:20" ht="32.25" customHeight="1">
      <c r="A5" s="161"/>
      <c r="B5" s="111"/>
      <c r="C5" s="142"/>
      <c r="D5" s="111"/>
      <c r="E5" s="124" t="s">
        <v>44</v>
      </c>
      <c r="F5" s="126" t="s">
        <v>45</v>
      </c>
      <c r="G5" s="128" t="s">
        <v>46</v>
      </c>
      <c r="H5" s="120" t="s">
        <v>47</v>
      </c>
      <c r="I5" s="122" t="s">
        <v>48</v>
      </c>
      <c r="J5" s="157" t="s">
        <v>49</v>
      </c>
      <c r="K5" s="158"/>
      <c r="L5" s="122" t="s">
        <v>50</v>
      </c>
      <c r="M5" s="126" t="s">
        <v>51</v>
      </c>
      <c r="N5" s="128" t="s">
        <v>52</v>
      </c>
      <c r="O5" s="128" t="s">
        <v>53</v>
      </c>
      <c r="P5" s="128" t="s">
        <v>54</v>
      </c>
      <c r="Q5" s="128" t="s">
        <v>55</v>
      </c>
      <c r="R5" s="120" t="s">
        <v>56</v>
      </c>
      <c r="S5" s="155" t="s">
        <v>48</v>
      </c>
      <c r="T5" s="99"/>
    </row>
    <row r="6" spans="1:20" ht="24.95" customHeight="1" thickBot="1">
      <c r="A6" s="162"/>
      <c r="B6" s="112"/>
      <c r="C6" s="143"/>
      <c r="D6" s="112"/>
      <c r="E6" s="149"/>
      <c r="F6" s="150"/>
      <c r="G6" s="151"/>
      <c r="H6" s="152"/>
      <c r="I6" s="159"/>
      <c r="J6" s="13" t="s">
        <v>58</v>
      </c>
      <c r="K6" s="14" t="s">
        <v>59</v>
      </c>
      <c r="L6" s="145"/>
      <c r="M6" s="136"/>
      <c r="N6" s="137"/>
      <c r="O6" s="137"/>
      <c r="P6" s="137"/>
      <c r="Q6" s="137"/>
      <c r="R6" s="144"/>
      <c r="S6" s="156"/>
      <c r="T6" s="99"/>
    </row>
    <row r="7" spans="1:20" ht="27" customHeight="1">
      <c r="A7" s="56" t="s">
        <v>27</v>
      </c>
      <c r="B7" s="91"/>
      <c r="C7" s="2">
        <v>2</v>
      </c>
      <c r="D7" s="92">
        <v>61</v>
      </c>
      <c r="E7" s="52">
        <v>0</v>
      </c>
      <c r="F7" s="53">
        <v>1</v>
      </c>
      <c r="G7" s="53">
        <v>5</v>
      </c>
      <c r="H7" s="53">
        <v>4</v>
      </c>
      <c r="I7" s="54">
        <f>SUM(E7:H7)</f>
        <v>10</v>
      </c>
      <c r="J7" s="2">
        <v>5054</v>
      </c>
      <c r="K7" s="1">
        <v>13866</v>
      </c>
      <c r="L7" s="9">
        <v>87</v>
      </c>
      <c r="M7" s="7">
        <v>16155</v>
      </c>
      <c r="N7" s="3">
        <v>545</v>
      </c>
      <c r="O7" s="3">
        <v>497</v>
      </c>
      <c r="P7" s="3">
        <v>62</v>
      </c>
      <c r="Q7" s="3">
        <v>1625</v>
      </c>
      <c r="R7" s="3">
        <v>123</v>
      </c>
      <c r="S7" s="3">
        <f>SUM(M7:R7)</f>
        <v>19007</v>
      </c>
      <c r="T7" s="99"/>
    </row>
    <row r="8" spans="1:20" ht="27" customHeight="1">
      <c r="A8" s="57" t="s">
        <v>28</v>
      </c>
      <c r="B8" s="5">
        <v>2</v>
      </c>
      <c r="C8" s="5">
        <v>2</v>
      </c>
      <c r="D8" s="46">
        <v>38</v>
      </c>
      <c r="E8" s="42">
        <v>0</v>
      </c>
      <c r="F8" s="4">
        <v>0</v>
      </c>
      <c r="G8" s="4">
        <v>3</v>
      </c>
      <c r="H8" s="4">
        <v>6</v>
      </c>
      <c r="I8" s="55">
        <f t="shared" ref="I8:I19" si="0">SUM(E8:H8)</f>
        <v>9</v>
      </c>
      <c r="J8" s="5">
        <v>8937</v>
      </c>
      <c r="K8" s="4">
        <v>7157</v>
      </c>
      <c r="L8" s="10">
        <v>319</v>
      </c>
      <c r="M8" s="8">
        <v>13641</v>
      </c>
      <c r="N8" s="6">
        <v>589</v>
      </c>
      <c r="O8" s="6">
        <v>343</v>
      </c>
      <c r="P8" s="6">
        <v>128</v>
      </c>
      <c r="Q8" s="6">
        <v>1564</v>
      </c>
      <c r="R8" s="6">
        <v>148</v>
      </c>
      <c r="S8" s="6">
        <f t="shared" ref="S8:S19" si="1">SUM(M8:R8)</f>
        <v>16413</v>
      </c>
      <c r="T8" s="99"/>
    </row>
    <row r="9" spans="1:20" ht="27" customHeight="1">
      <c r="A9" s="56" t="s">
        <v>29</v>
      </c>
      <c r="B9" s="2">
        <v>1</v>
      </c>
      <c r="C9" s="2">
        <v>3</v>
      </c>
      <c r="D9" s="45">
        <v>42</v>
      </c>
      <c r="E9" s="60">
        <v>0</v>
      </c>
      <c r="F9" s="1">
        <v>5</v>
      </c>
      <c r="G9" s="1">
        <v>6</v>
      </c>
      <c r="H9" s="1">
        <v>6</v>
      </c>
      <c r="I9" s="61">
        <f t="shared" si="0"/>
        <v>17</v>
      </c>
      <c r="J9" s="2">
        <v>30634</v>
      </c>
      <c r="K9" s="1">
        <v>13748</v>
      </c>
      <c r="L9" s="9">
        <v>632</v>
      </c>
      <c r="M9" s="7">
        <v>38416</v>
      </c>
      <c r="N9" s="3">
        <v>1099</v>
      </c>
      <c r="O9" s="3">
        <v>625</v>
      </c>
      <c r="P9" s="3">
        <v>178</v>
      </c>
      <c r="Q9" s="3">
        <v>4439</v>
      </c>
      <c r="R9" s="3">
        <v>257</v>
      </c>
      <c r="S9" s="3">
        <f t="shared" si="1"/>
        <v>45014</v>
      </c>
      <c r="T9" s="99"/>
    </row>
    <row r="10" spans="1:20" ht="27" customHeight="1">
      <c r="A10" s="57" t="s">
        <v>30</v>
      </c>
      <c r="B10" s="5">
        <v>2</v>
      </c>
      <c r="C10" s="5">
        <v>5</v>
      </c>
      <c r="D10" s="46">
        <v>144</v>
      </c>
      <c r="E10" s="42">
        <v>0</v>
      </c>
      <c r="F10" s="4">
        <v>0</v>
      </c>
      <c r="G10" s="4">
        <v>15</v>
      </c>
      <c r="H10" s="4">
        <v>9</v>
      </c>
      <c r="I10" s="55">
        <f t="shared" si="0"/>
        <v>24</v>
      </c>
      <c r="J10" s="5">
        <v>46357</v>
      </c>
      <c r="K10" s="4">
        <v>29818</v>
      </c>
      <c r="L10" s="10">
        <v>1257</v>
      </c>
      <c r="M10" s="8">
        <v>65406</v>
      </c>
      <c r="N10" s="6">
        <v>1748</v>
      </c>
      <c r="O10" s="6">
        <v>1162</v>
      </c>
      <c r="P10" s="6">
        <v>204</v>
      </c>
      <c r="Q10" s="6">
        <v>8471</v>
      </c>
      <c r="R10" s="6">
        <v>450</v>
      </c>
      <c r="S10" s="6">
        <f t="shared" si="1"/>
        <v>77441</v>
      </c>
      <c r="T10" s="99"/>
    </row>
    <row r="11" spans="1:20" ht="27" customHeight="1">
      <c r="A11" s="56" t="s">
        <v>31</v>
      </c>
      <c r="B11" s="2">
        <v>3</v>
      </c>
      <c r="C11" s="2">
        <v>5</v>
      </c>
      <c r="D11" s="45">
        <v>167</v>
      </c>
      <c r="E11" s="60">
        <v>0</v>
      </c>
      <c r="F11" s="1">
        <v>3</v>
      </c>
      <c r="G11" s="1">
        <v>12</v>
      </c>
      <c r="H11" s="1">
        <v>17</v>
      </c>
      <c r="I11" s="61">
        <f t="shared" si="0"/>
        <v>32</v>
      </c>
      <c r="J11" s="2">
        <v>74360</v>
      </c>
      <c r="K11" s="1">
        <v>37412</v>
      </c>
      <c r="L11" s="9">
        <v>1168</v>
      </c>
      <c r="M11" s="7">
        <v>93407</v>
      </c>
      <c r="N11" s="3">
        <v>2969</v>
      </c>
      <c r="O11" s="3">
        <v>1140</v>
      </c>
      <c r="P11" s="3">
        <v>594</v>
      </c>
      <c r="Q11" s="3">
        <v>14135</v>
      </c>
      <c r="R11" s="3">
        <v>695</v>
      </c>
      <c r="S11" s="3">
        <f t="shared" si="1"/>
        <v>112940</v>
      </c>
      <c r="T11" s="99"/>
    </row>
    <row r="12" spans="1:20" ht="27" customHeight="1">
      <c r="A12" s="57" t="s">
        <v>32</v>
      </c>
      <c r="B12" s="5">
        <v>3</v>
      </c>
      <c r="C12" s="5">
        <v>5</v>
      </c>
      <c r="D12" s="46">
        <v>84</v>
      </c>
      <c r="E12" s="42">
        <v>0</v>
      </c>
      <c r="F12" s="4">
        <v>0</v>
      </c>
      <c r="G12" s="4">
        <v>14</v>
      </c>
      <c r="H12" s="4">
        <v>7</v>
      </c>
      <c r="I12" s="55">
        <f t="shared" si="0"/>
        <v>21</v>
      </c>
      <c r="J12" s="5">
        <v>31117</v>
      </c>
      <c r="K12" s="4">
        <v>20636</v>
      </c>
      <c r="L12" s="10">
        <v>570</v>
      </c>
      <c r="M12" s="8">
        <v>45591</v>
      </c>
      <c r="N12" s="6">
        <v>1330</v>
      </c>
      <c r="O12" s="6">
        <v>593</v>
      </c>
      <c r="P12" s="6">
        <v>289</v>
      </c>
      <c r="Q12" s="6">
        <v>4144</v>
      </c>
      <c r="R12" s="6">
        <v>382</v>
      </c>
      <c r="S12" s="6">
        <f t="shared" si="1"/>
        <v>52329</v>
      </c>
      <c r="T12" s="99"/>
    </row>
    <row r="13" spans="1:20" ht="27" customHeight="1">
      <c r="A13" s="56" t="s">
        <v>33</v>
      </c>
      <c r="B13" s="2">
        <v>1</v>
      </c>
      <c r="C13" s="2">
        <v>2</v>
      </c>
      <c r="D13" s="45">
        <v>57</v>
      </c>
      <c r="E13" s="60">
        <v>1</v>
      </c>
      <c r="F13" s="1">
        <v>0</v>
      </c>
      <c r="G13" s="1">
        <v>8</v>
      </c>
      <c r="H13" s="1">
        <v>4</v>
      </c>
      <c r="I13" s="61">
        <f t="shared" si="0"/>
        <v>13</v>
      </c>
      <c r="J13" s="2">
        <v>5999</v>
      </c>
      <c r="K13" s="1">
        <v>17652</v>
      </c>
      <c r="L13" s="9">
        <v>524</v>
      </c>
      <c r="M13" s="7">
        <v>21116</v>
      </c>
      <c r="N13" s="3">
        <v>670</v>
      </c>
      <c r="O13" s="3">
        <v>553</v>
      </c>
      <c r="P13" s="3">
        <v>81</v>
      </c>
      <c r="Q13" s="3">
        <v>1600</v>
      </c>
      <c r="R13" s="3">
        <v>156</v>
      </c>
      <c r="S13" s="3">
        <f t="shared" si="1"/>
        <v>24176</v>
      </c>
      <c r="T13" s="99"/>
    </row>
    <row r="14" spans="1:20" ht="27" customHeight="1">
      <c r="A14" s="57" t="s">
        <v>34</v>
      </c>
      <c r="B14" s="5">
        <v>1</v>
      </c>
      <c r="C14" s="5">
        <v>2</v>
      </c>
      <c r="D14" s="46">
        <v>72</v>
      </c>
      <c r="E14" s="42">
        <v>0</v>
      </c>
      <c r="F14" s="4">
        <v>0</v>
      </c>
      <c r="G14" s="4">
        <v>7</v>
      </c>
      <c r="H14" s="4">
        <v>3</v>
      </c>
      <c r="I14" s="55">
        <f t="shared" si="0"/>
        <v>10</v>
      </c>
      <c r="J14" s="5">
        <v>5159</v>
      </c>
      <c r="K14" s="4">
        <v>23289</v>
      </c>
      <c r="L14" s="10">
        <v>419</v>
      </c>
      <c r="M14" s="8">
        <v>25553</v>
      </c>
      <c r="N14" s="6">
        <v>690</v>
      </c>
      <c r="O14" s="6">
        <v>667</v>
      </c>
      <c r="P14" s="6">
        <v>108</v>
      </c>
      <c r="Q14" s="6">
        <v>1667</v>
      </c>
      <c r="R14" s="6">
        <v>182</v>
      </c>
      <c r="S14" s="6">
        <f t="shared" si="1"/>
        <v>28867</v>
      </c>
      <c r="T14" s="99"/>
    </row>
    <row r="15" spans="1:20" ht="27" customHeight="1">
      <c r="A15" s="56" t="s">
        <v>35</v>
      </c>
      <c r="B15" s="2">
        <v>2</v>
      </c>
      <c r="C15" s="2">
        <v>2</v>
      </c>
      <c r="D15" s="45">
        <v>76</v>
      </c>
      <c r="E15" s="60">
        <v>0</v>
      </c>
      <c r="F15" s="1">
        <v>1</v>
      </c>
      <c r="G15" s="1">
        <v>10</v>
      </c>
      <c r="H15" s="1">
        <v>4</v>
      </c>
      <c r="I15" s="61">
        <f t="shared" si="0"/>
        <v>15</v>
      </c>
      <c r="J15" s="2">
        <v>17142</v>
      </c>
      <c r="K15" s="1">
        <v>16943</v>
      </c>
      <c r="L15" s="9">
        <v>499</v>
      </c>
      <c r="M15" s="7">
        <v>29919</v>
      </c>
      <c r="N15" s="3">
        <v>881</v>
      </c>
      <c r="O15" s="3">
        <v>508</v>
      </c>
      <c r="P15" s="3">
        <v>122</v>
      </c>
      <c r="Q15" s="3">
        <v>2854</v>
      </c>
      <c r="R15" s="3">
        <v>300</v>
      </c>
      <c r="S15" s="3">
        <f t="shared" si="1"/>
        <v>34584</v>
      </c>
      <c r="T15" s="99"/>
    </row>
    <row r="16" spans="1:20" ht="27" customHeight="1">
      <c r="A16" s="57" t="s">
        <v>67</v>
      </c>
      <c r="B16" s="5"/>
      <c r="C16" s="5">
        <v>1</v>
      </c>
      <c r="D16" s="46">
        <v>92</v>
      </c>
      <c r="E16" s="42">
        <v>0</v>
      </c>
      <c r="F16" s="4">
        <v>0</v>
      </c>
      <c r="G16" s="4">
        <v>4</v>
      </c>
      <c r="H16" s="4">
        <v>3</v>
      </c>
      <c r="I16" s="55">
        <f t="shared" si="0"/>
        <v>7</v>
      </c>
      <c r="J16" s="5">
        <v>3615</v>
      </c>
      <c r="K16" s="4">
        <v>10505</v>
      </c>
      <c r="L16" s="10">
        <v>116</v>
      </c>
      <c r="M16" s="8">
        <v>12487</v>
      </c>
      <c r="N16" s="6">
        <v>490</v>
      </c>
      <c r="O16" s="6">
        <v>119</v>
      </c>
      <c r="P16" s="6">
        <v>10</v>
      </c>
      <c r="Q16" s="6">
        <v>1002</v>
      </c>
      <c r="R16" s="6">
        <v>128</v>
      </c>
      <c r="S16" s="6">
        <f t="shared" si="1"/>
        <v>14236</v>
      </c>
      <c r="T16" s="99"/>
    </row>
    <row r="17" spans="1:20" ht="27" customHeight="1">
      <c r="A17" s="56" t="s">
        <v>36</v>
      </c>
      <c r="B17" s="2">
        <v>2</v>
      </c>
      <c r="C17" s="2">
        <v>4</v>
      </c>
      <c r="D17" s="45">
        <v>156</v>
      </c>
      <c r="E17" s="60">
        <v>1</v>
      </c>
      <c r="F17" s="1">
        <v>0</v>
      </c>
      <c r="G17" s="1">
        <v>11</v>
      </c>
      <c r="H17" s="1">
        <v>7</v>
      </c>
      <c r="I17" s="61">
        <f t="shared" si="0"/>
        <v>19</v>
      </c>
      <c r="J17" s="2">
        <v>24127</v>
      </c>
      <c r="K17" s="1">
        <v>14496</v>
      </c>
      <c r="L17" s="9">
        <v>677</v>
      </c>
      <c r="M17" s="7">
        <v>32301</v>
      </c>
      <c r="N17" s="3">
        <v>1138</v>
      </c>
      <c r="O17" s="3">
        <v>741</v>
      </c>
      <c r="P17" s="3">
        <v>372</v>
      </c>
      <c r="Q17" s="3">
        <v>4383</v>
      </c>
      <c r="R17" s="3">
        <v>365</v>
      </c>
      <c r="S17" s="3">
        <f t="shared" si="1"/>
        <v>39300</v>
      </c>
      <c r="T17" s="99"/>
    </row>
    <row r="18" spans="1:20" ht="27" customHeight="1">
      <c r="A18" s="57" t="s">
        <v>37</v>
      </c>
      <c r="B18" s="5">
        <v>2</v>
      </c>
      <c r="C18" s="5">
        <v>4</v>
      </c>
      <c r="D18" s="46">
        <v>95</v>
      </c>
      <c r="E18" s="42">
        <v>0</v>
      </c>
      <c r="F18" s="4">
        <v>0</v>
      </c>
      <c r="G18" s="4">
        <v>8</v>
      </c>
      <c r="H18" s="4">
        <v>9</v>
      </c>
      <c r="I18" s="55">
        <f t="shared" si="0"/>
        <v>17</v>
      </c>
      <c r="J18" s="5">
        <v>29800</v>
      </c>
      <c r="K18" s="4">
        <v>20326</v>
      </c>
      <c r="L18" s="10">
        <v>937</v>
      </c>
      <c r="M18" s="8">
        <v>40459</v>
      </c>
      <c r="N18" s="6">
        <v>1555</v>
      </c>
      <c r="O18" s="6">
        <v>1162</v>
      </c>
      <c r="P18" s="6">
        <v>428</v>
      </c>
      <c r="Q18" s="6">
        <v>7004</v>
      </c>
      <c r="R18" s="6">
        <v>455</v>
      </c>
      <c r="S18" s="6">
        <f t="shared" si="1"/>
        <v>51063</v>
      </c>
      <c r="T18" s="99"/>
    </row>
    <row r="19" spans="1:20" ht="27" customHeight="1" thickBot="1">
      <c r="A19" s="56" t="s">
        <v>38</v>
      </c>
      <c r="B19" s="2">
        <v>1</v>
      </c>
      <c r="C19" s="2">
        <v>2</v>
      </c>
      <c r="D19" s="45">
        <v>30</v>
      </c>
      <c r="E19" s="62">
        <v>0</v>
      </c>
      <c r="F19" s="63">
        <v>0</v>
      </c>
      <c r="G19" s="63">
        <v>8</v>
      </c>
      <c r="H19" s="63">
        <v>5</v>
      </c>
      <c r="I19" s="64">
        <f t="shared" si="0"/>
        <v>13</v>
      </c>
      <c r="J19" s="2">
        <v>11537</v>
      </c>
      <c r="K19" s="1">
        <v>13743</v>
      </c>
      <c r="L19" s="9">
        <v>585</v>
      </c>
      <c r="M19" s="7">
        <v>20941</v>
      </c>
      <c r="N19" s="3">
        <v>625</v>
      </c>
      <c r="O19" s="3">
        <v>867</v>
      </c>
      <c r="P19" s="3">
        <v>145</v>
      </c>
      <c r="Q19" s="3">
        <v>3087</v>
      </c>
      <c r="R19" s="3">
        <v>200</v>
      </c>
      <c r="S19" s="3">
        <f t="shared" si="1"/>
        <v>25865</v>
      </c>
      <c r="T19" s="99"/>
    </row>
    <row r="20" spans="1:20" ht="44.25" customHeight="1" thickBot="1">
      <c r="A20" s="82" t="s">
        <v>65</v>
      </c>
      <c r="B20" s="39">
        <f>SUM(B7:B19)</f>
        <v>20</v>
      </c>
      <c r="C20" s="39">
        <f t="shared" ref="C20:S20" si="2">SUM(C7:C19)</f>
        <v>39</v>
      </c>
      <c r="D20" s="39">
        <f t="shared" si="2"/>
        <v>1114</v>
      </c>
      <c r="E20" s="59">
        <f>SUM(E7:E19)</f>
        <v>2</v>
      </c>
      <c r="F20" s="59">
        <f t="shared" ref="F20:I20" si="3">SUM(F7:F19)</f>
        <v>10</v>
      </c>
      <c r="G20" s="59">
        <f t="shared" si="3"/>
        <v>111</v>
      </c>
      <c r="H20" s="59">
        <f t="shared" si="3"/>
        <v>84</v>
      </c>
      <c r="I20" s="59">
        <f t="shared" si="3"/>
        <v>207</v>
      </c>
      <c r="J20" s="39">
        <f t="shared" si="2"/>
        <v>293838</v>
      </c>
      <c r="K20" s="39">
        <f t="shared" si="2"/>
        <v>239591</v>
      </c>
      <c r="L20" s="39">
        <f t="shared" si="2"/>
        <v>7790</v>
      </c>
      <c r="M20" s="39">
        <f t="shared" si="2"/>
        <v>455392</v>
      </c>
      <c r="N20" s="39">
        <f t="shared" si="2"/>
        <v>14329</v>
      </c>
      <c r="O20" s="39">
        <f t="shared" si="2"/>
        <v>8977</v>
      </c>
      <c r="P20" s="39">
        <f t="shared" si="2"/>
        <v>2721</v>
      </c>
      <c r="Q20" s="39">
        <f t="shared" si="2"/>
        <v>55975</v>
      </c>
      <c r="R20" s="39">
        <f t="shared" si="2"/>
        <v>3841</v>
      </c>
      <c r="S20" s="39">
        <f t="shared" si="2"/>
        <v>541235</v>
      </c>
      <c r="T20" s="99"/>
    </row>
    <row r="21" spans="1:20" ht="27" customHeight="1" thickBot="1">
      <c r="A21" s="43" t="s">
        <v>61</v>
      </c>
      <c r="B21" s="40"/>
      <c r="C21" s="41"/>
      <c r="D21" s="41"/>
      <c r="E21" s="70">
        <v>2</v>
      </c>
      <c r="F21" s="70">
        <v>2</v>
      </c>
      <c r="G21" s="70">
        <v>13</v>
      </c>
      <c r="H21" s="70">
        <v>142</v>
      </c>
      <c r="I21" s="70">
        <f>SUM(E21:H21)</f>
        <v>159</v>
      </c>
      <c r="J21" s="138"/>
      <c r="K21" s="139"/>
      <c r="L21" s="139"/>
      <c r="M21" s="139"/>
      <c r="N21" s="139"/>
      <c r="O21" s="139"/>
      <c r="P21" s="139"/>
      <c r="Q21" s="139"/>
      <c r="R21" s="139"/>
      <c r="S21" s="140"/>
      <c r="T21" s="99"/>
    </row>
    <row r="22" spans="1:20" ht="32.1" customHeight="1" thickBot="1">
      <c r="A22" s="44" t="s">
        <v>39</v>
      </c>
      <c r="B22" s="69">
        <f>B20+'غرب استان در اسفند  1400-2'!B23</f>
        <v>40</v>
      </c>
      <c r="C22" s="69">
        <f>C20+'غرب استان در اسفند  1400-2'!C23</f>
        <v>82</v>
      </c>
      <c r="D22" s="69">
        <f>D20+'غرب استان در اسفند  1400-2'!D23</f>
        <v>2766</v>
      </c>
      <c r="E22" s="69">
        <f>E20+E21+'غرب استان در اسفند  1400-2'!E23</f>
        <v>5</v>
      </c>
      <c r="F22" s="69">
        <f>F20+F21+'غرب استان در اسفند  1400-2'!F23</f>
        <v>29</v>
      </c>
      <c r="G22" s="69">
        <f>G20+G21+'غرب استان در اسفند  1400-2'!G23</f>
        <v>249</v>
      </c>
      <c r="H22" s="69">
        <f>H20+H21+'غرب استان در اسفند  1400-2'!H23</f>
        <v>351</v>
      </c>
      <c r="I22" s="69">
        <f>I20+I21+'غرب استان در اسفند  1400-2'!I23</f>
        <v>634</v>
      </c>
      <c r="J22" s="69">
        <f>J20+'غرب استان در اسفند  1400-2'!J23</f>
        <v>817451</v>
      </c>
      <c r="K22" s="69">
        <f>K20+'غرب استان در اسفند  1400-2'!K23</f>
        <v>542458</v>
      </c>
      <c r="L22" s="69">
        <f>L20+L21+'غرب استان در اسفند  1400-2'!L23</f>
        <v>17927</v>
      </c>
      <c r="M22" s="69">
        <f>M20+'غرب استان در اسفند  1400-2'!M23</f>
        <v>1153905</v>
      </c>
      <c r="N22" s="69">
        <f>N20+'غرب استان در اسفند  1400-2'!N23</f>
        <v>39197</v>
      </c>
      <c r="O22" s="69">
        <f>O20+'غرب استان در اسفند  1400-2'!O23</f>
        <v>20186</v>
      </c>
      <c r="P22" s="69">
        <f>P20+P21+'غرب استان در اسفند  1400-2'!P23</f>
        <v>8099</v>
      </c>
      <c r="Q22" s="69">
        <f>Q20+'غرب استان در اسفند  1400-2'!Q23</f>
        <v>146690</v>
      </c>
      <c r="R22" s="69">
        <f>R20+'غرب استان در اسفند  1400-2'!R23</f>
        <v>9821</v>
      </c>
      <c r="S22" s="69">
        <f>S20+S21+'غرب استان در اسفند  1400-2'!S23</f>
        <v>1377898</v>
      </c>
      <c r="T22" s="100"/>
    </row>
  </sheetData>
  <mergeCells count="26">
    <mergeCell ref="A1:T1"/>
    <mergeCell ref="A2:T2"/>
    <mergeCell ref="A3:T3"/>
    <mergeCell ref="Q5:Q6"/>
    <mergeCell ref="R5:R6"/>
    <mergeCell ref="S5:S6"/>
    <mergeCell ref="J5:K5"/>
    <mergeCell ref="L5:L6"/>
    <mergeCell ref="M5:M6"/>
    <mergeCell ref="N5:N6"/>
    <mergeCell ref="O5:O6"/>
    <mergeCell ref="P5:P6"/>
    <mergeCell ref="I5:I6"/>
    <mergeCell ref="M4:S4"/>
    <mergeCell ref="T4:T22"/>
    <mergeCell ref="A4:A6"/>
    <mergeCell ref="J4:L4"/>
    <mergeCell ref="J21:S21"/>
    <mergeCell ref="B4:B6"/>
    <mergeCell ref="E5:E6"/>
    <mergeCell ref="F5:F6"/>
    <mergeCell ref="G5:G6"/>
    <mergeCell ref="H5:H6"/>
    <mergeCell ref="C4:C6"/>
    <mergeCell ref="D4:D6"/>
    <mergeCell ref="E4:I4"/>
  </mergeCells>
  <printOptions horizontalCentered="1" verticalCentered="1"/>
  <pageMargins left="3.937007874015748E-2" right="3.937007874015748E-2" top="0" bottom="0" header="0" footer="0"/>
  <pageSetup scale="70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غرب استان در اسفند 1400-1</vt:lpstr>
      <vt:lpstr>غرب استان در اسفند  1400-2</vt:lpstr>
      <vt:lpstr>شرق استان در اسفند 1400-1 </vt:lpstr>
      <vt:lpstr>شرق استان در اسفند 1400-2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فرناز درخشش</dc:creator>
  <cp:lastModifiedBy>فرناز درخشش</cp:lastModifiedBy>
  <cp:lastPrinted>2020-04-13T06:26:20Z</cp:lastPrinted>
  <dcterms:created xsi:type="dcterms:W3CDTF">2016-09-26T08:37:22Z</dcterms:created>
  <dcterms:modified xsi:type="dcterms:W3CDTF">2022-06-22T02:58:18Z</dcterms:modified>
</cp:coreProperties>
</file>