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5925" windowHeight="8250" activeTab="0"/>
  </bookViews>
  <sheets>
    <sheet name="موجودی کل در6-90 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<sst xmlns="http://schemas.openxmlformats.org/spreadsheetml/2006/main" count="110" uniqueCount="77">
  <si>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</si>
  <si>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</si>
  <si>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</si>
  <si>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</si>
  <si>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</si>
  <si>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</si>
  <si>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</si>
  <si>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</si>
  <si>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</si>
  <si>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</si>
  <si>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</si>
  <si>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</si>
  <si>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</si>
  <si>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</si>
  <si>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</si>
  <si>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</si>
  <si>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</si>
  <si>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</si>
  <si>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</si>
  <si>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</si>
  <si>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</si>
  <si>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</si>
  <si>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</si>
  <si>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</si>
  <si>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</si>
  <si>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</si>
  <si>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</si>
  <si>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</si>
  <si>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</si>
  <si>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</si>
  <si>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</si>
  <si>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</si>
  <si>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</si>
  <si>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</si>
  <si>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</si>
  <si>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</si>
  <si>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</si>
  <si>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</si>
  <si>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</si>
  <si>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</si>
  <si>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</si>
  <si>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</si>
  <si>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</si>
  <si>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</si>
  <si>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</si>
  <si>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</si>
  <si>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</si>
  <si>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</si>
  <si>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</si>
  <si>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</si>
  <si>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جمع قدرت -KW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</si>
  <si>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</si>
  <si>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</si>
  <si>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</si>
  <si>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</si>
  <si>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</si>
  <si>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</si>
  <si>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</si>
  <si>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</si>
  <si>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</si>
  <si>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</si>
  <si>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</si>
  <si>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</si>
  <si>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</si>
  <si>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</si>
  <si>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</si>
  <si>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آزاد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</si>
  <si>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</si>
  <si>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</si>
  <si>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</si>
  <si>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</si>
  <si>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</si>
  <si>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</si>
  <si>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</si>
  <si>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</si>
  <si>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ميزان بار  در پيک  بار شرکت در مرداد ماه   ( همزمان )</t>
  </si>
  <si>
    <t xml:space="preserve">   پيک بار در سه ماهه  دوم  سال         ( غير همزمان )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</si>
</sst>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9"/>
      <name val="Persian"/>
      <family val="1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12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4" fillId="33" borderId="12" xfId="57" applyFont="1" applyFill="1" applyBorder="1" applyAlignment="1" applyProtection="1">
      <alignment horizontal="center" vertical="center"/>
      <protection locked="0"/>
    </xf>
    <xf numFmtId="0" fontId="9" fillId="33" borderId="13" xfId="52" applyFont="1" applyFill="1" applyBorder="1" applyAlignment="1" applyProtection="1">
      <alignment horizontal="center" vertical="center"/>
      <protection locked="0"/>
    </xf>
    <xf numFmtId="1" fontId="3" fillId="34" borderId="14" xfId="57" applyNumberFormat="1" applyFont="1" applyFill="1" applyBorder="1" applyAlignment="1" applyProtection="1">
      <alignment horizontal="center" vertical="center"/>
      <protection locked="0"/>
    </xf>
    <xf numFmtId="1" fontId="3" fillId="34" borderId="15" xfId="57" applyNumberFormat="1" applyFont="1" applyFill="1" applyBorder="1" applyAlignment="1" applyProtection="1">
      <alignment horizontal="center" vertical="center"/>
      <protection locked="0"/>
    </xf>
    <xf numFmtId="1" fontId="8" fillId="34" borderId="16" xfId="57" applyNumberFormat="1" applyFont="1" applyFill="1" applyBorder="1" applyAlignment="1" applyProtection="1">
      <alignment horizontal="center" vertical="center"/>
      <protection locked="0"/>
    </xf>
    <xf numFmtId="1" fontId="8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1" fontId="3" fillId="34" borderId="20" xfId="57" applyNumberFormat="1" applyFont="1" applyFill="1" applyBorder="1" applyAlignment="1" applyProtection="1">
      <alignment horizontal="center" vertical="center"/>
      <protection locked="0"/>
    </xf>
    <xf numFmtId="1" fontId="3" fillId="34" borderId="21" xfId="57" applyNumberFormat="1" applyFont="1" applyFill="1" applyBorder="1" applyAlignment="1" applyProtection="1">
      <alignment horizontal="center" vertical="center"/>
      <protection locked="0"/>
    </xf>
    <xf numFmtId="164" fontId="3" fillId="34" borderId="22" xfId="57" applyNumberFormat="1" applyFont="1" applyFill="1" applyBorder="1" applyAlignment="1" applyProtection="1">
      <alignment horizontal="center" vertical="center"/>
      <protection locked="0"/>
    </xf>
    <xf numFmtId="1" fontId="2" fillId="34" borderId="23" xfId="57" applyNumberFormat="1" applyFont="1" applyFill="1" applyBorder="1" applyAlignment="1" applyProtection="1">
      <alignment horizontal="center" vertical="center"/>
      <protection locked="0"/>
    </xf>
    <xf numFmtId="164" fontId="0" fillId="0" borderId="0" xfId="57" applyNumberFormat="1" applyProtection="1">
      <alignment/>
      <protection locked="0"/>
    </xf>
    <xf numFmtId="1" fontId="3" fillId="35" borderId="14" xfId="57" applyNumberFormat="1" applyFont="1" applyFill="1" applyBorder="1" applyAlignment="1" applyProtection="1">
      <alignment horizontal="center" vertical="center"/>
      <protection locked="0"/>
    </xf>
    <xf numFmtId="1" fontId="3" fillId="35" borderId="15" xfId="57" applyNumberFormat="1" applyFont="1" applyFill="1" applyBorder="1" applyAlignment="1" applyProtection="1">
      <alignment horizontal="center" vertical="center"/>
      <protection locked="0"/>
    </xf>
    <xf numFmtId="1" fontId="8" fillId="35" borderId="24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3" fillId="35" borderId="28" xfId="57" applyNumberFormat="1" applyFont="1" applyFill="1" applyBorder="1" applyAlignment="1" applyProtection="1">
      <alignment horizontal="center" vertical="center"/>
      <protection locked="0"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0" fontId="0" fillId="37" borderId="27" xfId="57" applyFill="1" applyBorder="1" applyAlignment="1">
      <alignment horizontal="center" vertical="center"/>
      <protection/>
    </xf>
    <xf numFmtId="1" fontId="3" fillId="36" borderId="29" xfId="57" applyNumberFormat="1" applyFont="1" applyFill="1" applyBorder="1" applyAlignment="1" applyProtection="1">
      <alignment horizontal="center" vertical="center"/>
      <protection locked="0"/>
    </xf>
    <xf numFmtId="1" fontId="3" fillId="36" borderId="28" xfId="57" applyNumberFormat="1" applyFont="1" applyFill="1" applyBorder="1" applyAlignment="1" applyProtection="1">
      <alignment horizontal="center" vertical="center"/>
      <protection locked="0"/>
    </xf>
    <xf numFmtId="0" fontId="3" fillId="37" borderId="29" xfId="57" applyFont="1" applyFill="1" applyBorder="1" applyAlignment="1">
      <alignment horizontal="center" vertical="center"/>
      <protection/>
    </xf>
    <xf numFmtId="1" fontId="3" fillId="35" borderId="30" xfId="57" applyNumberFormat="1" applyFont="1" applyFill="1" applyBorder="1" applyAlignment="1" applyProtection="1">
      <alignment horizontal="center" vertical="center"/>
      <protection locked="0"/>
    </xf>
    <xf numFmtId="1" fontId="2" fillId="35" borderId="31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4" xfId="57" applyNumberFormat="1" applyFont="1" applyFill="1" applyBorder="1" applyAlignment="1" applyProtection="1">
      <alignment horizontal="center" vertical="center"/>
      <protection locked="0"/>
    </xf>
    <xf numFmtId="1" fontId="8" fillId="34" borderId="25" xfId="57" applyNumberFormat="1" applyFont="1" applyFill="1" applyBorder="1" applyAlignment="1" applyProtection="1">
      <alignment horizontal="center" vertical="center"/>
      <protection locked="0"/>
    </xf>
    <xf numFmtId="1" fontId="3" fillId="34" borderId="24" xfId="57" applyNumberFormat="1" applyFont="1" applyFill="1" applyBorder="1" applyAlignment="1" applyProtection="1">
      <alignment horizontal="center" vertical="center"/>
      <protection locked="0"/>
    </xf>
    <xf numFmtId="1" fontId="3" fillId="34" borderId="25" xfId="57" applyNumberFormat="1" applyFont="1" applyFill="1" applyBorder="1" applyAlignment="1" applyProtection="1">
      <alignment horizontal="center" vertical="center"/>
      <protection locked="0"/>
    </xf>
    <xf numFmtId="0" fontId="0" fillId="0" borderId="24" xfId="57" applyBorder="1" applyAlignment="1">
      <alignment horizontal="center" vertical="center"/>
      <protection/>
    </xf>
    <xf numFmtId="1" fontId="3" fillId="34" borderId="30" xfId="57" applyNumberFormat="1" applyFont="1" applyFill="1" applyBorder="1" applyAlignment="1" applyProtection="1">
      <alignment horizontal="center" vertical="center"/>
      <protection locked="0"/>
    </xf>
    <xf numFmtId="0" fontId="3" fillId="0" borderId="30" xfId="57" applyFont="1" applyBorder="1" applyAlignment="1">
      <alignment horizontal="center" vertical="center"/>
      <protection/>
    </xf>
    <xf numFmtId="1" fontId="2" fillId="34" borderId="31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64" fontId="3" fillId="35" borderId="29" xfId="57" applyNumberFormat="1" applyFont="1" applyFill="1" applyBorder="1" applyAlignment="1" applyProtection="1">
      <alignment horizontal="center" vertical="center"/>
      <protection locked="0"/>
    </xf>
    <xf numFmtId="1" fontId="8" fillId="38" borderId="27" xfId="57" applyNumberFormat="1" applyFont="1" applyFill="1" applyBorder="1" applyAlignment="1" applyProtection="1">
      <alignment horizontal="center" vertical="center"/>
      <protection locked="0"/>
    </xf>
    <xf numFmtId="1" fontId="8" fillId="38" borderId="28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27" xfId="57" applyNumberFormat="1" applyFont="1" applyFill="1" applyBorder="1" applyAlignment="1" applyProtection="1">
      <alignment horizontal="center" vertical="center"/>
      <protection locked="0"/>
    </xf>
    <xf numFmtId="1" fontId="3" fillId="38" borderId="28" xfId="57" applyNumberFormat="1" applyFont="1" applyFill="1" applyBorder="1" applyAlignment="1" applyProtection="1">
      <alignment horizontal="center" vertical="center"/>
      <protection locked="0"/>
    </xf>
    <xf numFmtId="1" fontId="3" fillId="38" borderId="30" xfId="57" applyNumberFormat="1" applyFont="1" applyFill="1" applyBorder="1" applyAlignment="1" applyProtection="1">
      <alignment horizontal="center" vertical="center"/>
      <protection locked="0"/>
    </xf>
    <xf numFmtId="1" fontId="3" fillId="38" borderId="1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9" xfId="57" applyNumberFormat="1" applyFont="1" applyFill="1" applyBorder="1" applyAlignment="1" applyProtection="1">
      <alignment horizontal="center" vertical="center"/>
      <protection locked="0"/>
    </xf>
    <xf numFmtId="1" fontId="2" fillId="38" borderId="32" xfId="57" applyNumberFormat="1" applyFont="1" applyFill="1" applyBorder="1" applyAlignment="1" applyProtection="1">
      <alignment horizontal="center" vertical="center"/>
      <protection locked="0"/>
    </xf>
    <xf numFmtId="1" fontId="3" fillId="35" borderId="33" xfId="57" applyNumberFormat="1" applyFont="1" applyFill="1" applyBorder="1" applyAlignment="1" applyProtection="1">
      <alignment horizontal="center" vertical="center"/>
      <protection locked="0"/>
    </xf>
    <xf numFmtId="1" fontId="8" fillId="35" borderId="27" xfId="57" applyNumberFormat="1" applyFont="1" applyFill="1" applyBorder="1" applyAlignment="1" applyProtection="1">
      <alignment horizontal="center" vertical="center"/>
      <protection locked="0"/>
    </xf>
    <xf numFmtId="1" fontId="8" fillId="35" borderId="28" xfId="57" applyNumberFormat="1" applyFont="1" applyFill="1" applyBorder="1" applyAlignment="1" applyProtection="1">
      <alignment horizontal="center" vertical="center"/>
      <protection locked="0"/>
    </xf>
    <xf numFmtId="1" fontId="3" fillId="35" borderId="34" xfId="57" applyNumberFormat="1" applyFont="1" applyFill="1" applyBorder="1" applyAlignment="1" applyProtection="1">
      <alignment horizontal="center" vertical="center"/>
      <protection locked="0"/>
    </xf>
    <xf numFmtId="164" fontId="3" fillId="35" borderId="32" xfId="57" applyNumberFormat="1" applyFont="1" applyFill="1" applyBorder="1" applyAlignment="1" applyProtection="1">
      <alignment horizontal="center" vertical="center"/>
      <protection locked="0"/>
    </xf>
    <xf numFmtId="164" fontId="3" fillId="35" borderId="35" xfId="57" applyNumberFormat="1" applyFont="1" applyFill="1" applyBorder="1" applyAlignment="1" applyProtection="1">
      <alignment horizontal="center" vertical="center"/>
      <protection locked="0"/>
    </xf>
    <xf numFmtId="1" fontId="2" fillId="35" borderId="32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3" xfId="57" applyNumberFormat="1" applyFont="1" applyFill="1" applyBorder="1" applyAlignment="1" applyProtection="1">
      <alignment horizontal="center" vertical="center"/>
      <protection locked="0"/>
    </xf>
    <xf numFmtId="1" fontId="3" fillId="38" borderId="34" xfId="57" applyNumberFormat="1" applyFont="1" applyFill="1" applyBorder="1" applyAlignment="1" applyProtection="1">
      <alignment horizontal="center" vertical="center"/>
      <protection locked="0"/>
    </xf>
    <xf numFmtId="164" fontId="3" fillId="38" borderId="32" xfId="57" applyNumberFormat="1" applyFont="1" applyFill="1" applyBorder="1" applyAlignment="1" applyProtection="1">
      <alignment horizontal="center" vertical="center"/>
      <protection locked="0"/>
    </xf>
    <xf numFmtId="164" fontId="3" fillId="38" borderId="35" xfId="57" applyNumberFormat="1" applyFont="1" applyFill="1" applyBorder="1" applyAlignment="1" applyProtection="1">
      <alignment horizontal="center" vertical="center"/>
      <protection locked="0"/>
    </xf>
    <xf numFmtId="1" fontId="3" fillId="35" borderId="36" xfId="57" applyNumberFormat="1" applyFont="1" applyFill="1" applyBorder="1" applyAlignment="1" applyProtection="1">
      <alignment horizontal="center" vertical="center"/>
      <protection locked="0"/>
    </xf>
    <xf numFmtId="1" fontId="3" fillId="35" borderId="37" xfId="57" applyNumberFormat="1" applyFont="1" applyFill="1" applyBorder="1" applyAlignment="1" applyProtection="1">
      <alignment horizontal="center" vertical="center"/>
      <protection locked="0"/>
    </xf>
    <xf numFmtId="1" fontId="8" fillId="35" borderId="38" xfId="57" applyNumberFormat="1" applyFont="1" applyFill="1" applyBorder="1" applyAlignment="1" applyProtection="1">
      <alignment horizontal="center" vertical="center"/>
      <protection locked="0"/>
    </xf>
    <xf numFmtId="1" fontId="8" fillId="35" borderId="39" xfId="57" applyNumberFormat="1" applyFont="1" applyFill="1" applyBorder="1" applyAlignment="1" applyProtection="1">
      <alignment horizontal="center" vertical="center"/>
      <protection locked="0"/>
    </xf>
    <xf numFmtId="1" fontId="3" fillId="35" borderId="38" xfId="57" applyNumberFormat="1" applyFont="1" applyFill="1" applyBorder="1" applyAlignment="1" applyProtection="1">
      <alignment horizontal="center" vertical="center"/>
      <protection locked="0"/>
    </xf>
    <xf numFmtId="1" fontId="3" fillId="35" borderId="39" xfId="57" applyNumberFormat="1" applyFont="1" applyFill="1" applyBorder="1" applyAlignment="1" applyProtection="1">
      <alignment horizontal="center" vertical="center"/>
      <protection locked="0"/>
    </xf>
    <xf numFmtId="1" fontId="3" fillId="35" borderId="40" xfId="57" applyNumberFormat="1" applyFont="1" applyFill="1" applyBorder="1" applyAlignment="1" applyProtection="1">
      <alignment horizontal="center" vertical="center"/>
      <protection locked="0"/>
    </xf>
    <xf numFmtId="1" fontId="3" fillId="35" borderId="41" xfId="57" applyNumberFormat="1" applyFont="1" applyFill="1" applyBorder="1" applyAlignment="1" applyProtection="1">
      <alignment horizontal="center" vertical="center"/>
      <protection locked="0"/>
    </xf>
    <xf numFmtId="164" fontId="3" fillId="35" borderId="13" xfId="57" applyNumberFormat="1" applyFont="1" applyFill="1" applyBorder="1" applyAlignment="1" applyProtection="1">
      <alignment horizontal="center" vertical="center"/>
      <protection locked="0"/>
    </xf>
    <xf numFmtId="164" fontId="3" fillId="35" borderId="42" xfId="57" applyNumberFormat="1" applyFont="1" applyFill="1" applyBorder="1" applyAlignment="1" applyProtection="1">
      <alignment horizontal="center" vertical="center"/>
      <protection locked="0"/>
    </xf>
    <xf numFmtId="1" fontId="2" fillId="35" borderId="13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33" xfId="57" applyNumberFormat="1" applyFont="1" applyFill="1" applyBorder="1" applyAlignment="1" applyProtection="1">
      <alignment horizontal="center" vertical="center"/>
      <protection locked="0"/>
    </xf>
    <xf numFmtId="1" fontId="8" fillId="0" borderId="27" xfId="57" applyNumberFormat="1" applyFont="1" applyFill="1" applyBorder="1" applyAlignment="1" applyProtection="1">
      <alignment horizontal="center" vertical="center"/>
      <protection locked="0"/>
    </xf>
    <xf numFmtId="1" fontId="8" fillId="0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" fontId="3" fillId="0" borderId="28" xfId="57" applyNumberFormat="1" applyFont="1" applyFill="1" applyBorder="1" applyAlignment="1" applyProtection="1">
      <alignment horizontal="center" vertical="center"/>
      <protection locked="0"/>
    </xf>
    <xf numFmtId="1" fontId="3" fillId="0" borderId="34" xfId="57" applyNumberFormat="1" applyFont="1" applyFill="1" applyBorder="1" applyAlignment="1" applyProtection="1">
      <alignment horizontal="center" vertical="center"/>
      <protection locked="0"/>
    </xf>
    <xf numFmtId="1" fontId="3" fillId="0" borderId="29" xfId="57" applyNumberFormat="1" applyFont="1" applyFill="1" applyBorder="1" applyAlignment="1" applyProtection="1">
      <alignment horizontal="center" vertical="center"/>
      <protection locked="0"/>
    </xf>
    <xf numFmtId="164" fontId="3" fillId="0" borderId="32" xfId="57" applyNumberFormat="1" applyFont="1" applyFill="1" applyBorder="1" applyAlignment="1" applyProtection="1">
      <alignment horizontal="center" vertical="center"/>
      <protection locked="0"/>
    </xf>
    <xf numFmtId="164" fontId="3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3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39" borderId="33" xfId="57" applyNumberFormat="1" applyFont="1" applyFill="1" applyBorder="1" applyAlignment="1" applyProtection="1">
      <alignment horizontal="center" vertical="center"/>
      <protection locked="0"/>
    </xf>
    <xf numFmtId="1" fontId="8" fillId="39" borderId="27" xfId="57" applyNumberFormat="1" applyFont="1" applyFill="1" applyBorder="1" applyAlignment="1" applyProtection="1">
      <alignment horizontal="center" vertical="center"/>
      <protection locked="0"/>
    </xf>
    <xf numFmtId="1" fontId="8" fillId="39" borderId="28" xfId="57" applyNumberFormat="1" applyFont="1" applyFill="1" applyBorder="1" applyAlignment="1" applyProtection="1">
      <alignment horizontal="center" vertical="center"/>
      <protection locked="0"/>
    </xf>
    <xf numFmtId="1" fontId="3" fillId="39" borderId="27" xfId="57" applyNumberFormat="1" applyFont="1" applyFill="1" applyBorder="1" applyAlignment="1" applyProtection="1">
      <alignment horizontal="center" vertical="center"/>
      <protection locked="0"/>
    </xf>
    <xf numFmtId="1" fontId="3" fillId="39" borderId="28" xfId="57" applyNumberFormat="1" applyFont="1" applyFill="1" applyBorder="1" applyAlignment="1" applyProtection="1">
      <alignment horizontal="center" vertical="center"/>
      <protection locked="0"/>
    </xf>
    <xf numFmtId="1" fontId="3" fillId="39" borderId="34" xfId="57" applyNumberFormat="1" applyFont="1" applyFill="1" applyBorder="1" applyAlignment="1" applyProtection="1">
      <alignment horizontal="center" vertical="center"/>
      <protection locked="0"/>
    </xf>
    <xf numFmtId="1" fontId="3" fillId="39" borderId="29" xfId="57" applyNumberFormat="1" applyFont="1" applyFill="1" applyBorder="1" applyAlignment="1" applyProtection="1">
      <alignment horizontal="center" vertical="center"/>
      <protection locked="0"/>
    </xf>
    <xf numFmtId="164" fontId="3" fillId="39" borderId="32" xfId="57" applyNumberFormat="1" applyFont="1" applyFill="1" applyBorder="1" applyAlignment="1" applyProtection="1">
      <alignment horizontal="center" vertical="center"/>
      <protection locked="0"/>
    </xf>
    <xf numFmtId="164" fontId="3" fillId="39" borderId="35" xfId="57" applyNumberFormat="1" applyFont="1" applyFill="1" applyBorder="1" applyAlignment="1" applyProtection="1">
      <alignment horizontal="center" vertical="center"/>
      <protection locked="0"/>
    </xf>
    <xf numFmtId="1" fontId="2" fillId="39" borderId="32" xfId="57" applyNumberFormat="1" applyFont="1" applyFill="1" applyBorder="1" applyAlignment="1" applyProtection="1">
      <alignment horizontal="center" vertical="center"/>
      <protection locked="0"/>
    </xf>
    <xf numFmtId="1" fontId="3" fillId="40" borderId="43" xfId="57" applyNumberFormat="1" applyFont="1" applyFill="1" applyBorder="1" applyAlignment="1" applyProtection="1">
      <alignment horizontal="center" vertical="center"/>
      <protection locked="0"/>
    </xf>
    <xf numFmtId="1" fontId="3" fillId="40" borderId="44" xfId="57" applyNumberFormat="1" applyFont="1" applyFill="1" applyBorder="1" applyAlignment="1" applyProtection="1">
      <alignment horizontal="center" vertical="center"/>
      <protection locked="0"/>
    </xf>
    <xf numFmtId="1" fontId="3" fillId="40" borderId="45" xfId="57" applyNumberFormat="1" applyFont="1" applyFill="1" applyBorder="1" applyAlignment="1" applyProtection="1">
      <alignment horizontal="center" vertical="center"/>
      <protection locked="0"/>
    </xf>
    <xf numFmtId="1" fontId="3" fillId="40" borderId="46" xfId="57" applyNumberFormat="1" applyFont="1" applyFill="1" applyBorder="1" applyAlignment="1" applyProtection="1">
      <alignment horizontal="center" vertical="center"/>
      <protection locked="0"/>
    </xf>
    <xf numFmtId="1" fontId="3" fillId="40" borderId="47" xfId="57" applyNumberFormat="1" applyFont="1" applyFill="1" applyBorder="1" applyAlignment="1" applyProtection="1">
      <alignment horizontal="center" vertical="center"/>
      <protection locked="0"/>
    </xf>
    <xf numFmtId="1" fontId="14" fillId="40" borderId="48" xfId="57" applyNumberFormat="1" applyFont="1" applyFill="1" applyBorder="1" applyAlignment="1" applyProtection="1">
      <alignment horizontal="center" vertical="center" wrapText="1"/>
      <protection locked="0"/>
    </xf>
    <xf numFmtId="1" fontId="3" fillId="36" borderId="14" xfId="57" applyNumberFormat="1" applyFont="1" applyFill="1" applyBorder="1" applyAlignment="1" applyProtection="1">
      <alignment horizontal="center" vertical="center"/>
      <protection locked="0"/>
    </xf>
    <xf numFmtId="1" fontId="3" fillId="36" borderId="15" xfId="57" applyNumberFormat="1" applyFont="1" applyFill="1" applyBorder="1" applyAlignment="1" applyProtection="1">
      <alignment horizontal="center" vertical="center"/>
      <protection locked="0"/>
    </xf>
    <xf numFmtId="1" fontId="8" fillId="36" borderId="24" xfId="57" applyNumberFormat="1" applyFont="1" applyFill="1" applyBorder="1" applyAlignment="1" applyProtection="1">
      <alignment horizontal="center" vertical="center"/>
      <protection locked="0"/>
    </xf>
    <xf numFmtId="1" fontId="8" fillId="36" borderId="25" xfId="57" applyNumberFormat="1" applyFont="1" applyFill="1" applyBorder="1" applyAlignment="1" applyProtection="1">
      <alignment horizontal="center" vertical="center"/>
      <protection locked="0"/>
    </xf>
    <xf numFmtId="1" fontId="3" fillId="36" borderId="24" xfId="57" applyNumberFormat="1" applyFont="1" applyFill="1" applyBorder="1" applyAlignment="1" applyProtection="1">
      <alignment horizontal="center" vertical="center"/>
      <protection locked="0"/>
    </xf>
    <xf numFmtId="1" fontId="3" fillId="36" borderId="25" xfId="57" applyNumberFormat="1" applyFont="1" applyFill="1" applyBorder="1" applyAlignment="1" applyProtection="1">
      <alignment horizontal="center" vertical="center"/>
      <protection locked="0"/>
    </xf>
    <xf numFmtId="1" fontId="3" fillId="36" borderId="49" xfId="57" applyNumberFormat="1" applyFont="1" applyFill="1" applyBorder="1" applyAlignment="1" applyProtection="1">
      <alignment horizontal="center" vertical="center"/>
      <protection locked="0"/>
    </xf>
    <xf numFmtId="1" fontId="3" fillId="36" borderId="50" xfId="57" applyNumberFormat="1" applyFont="1" applyFill="1" applyBorder="1" applyAlignment="1" applyProtection="1">
      <alignment horizontal="center" vertical="center"/>
      <protection locked="0"/>
    </xf>
    <xf numFmtId="1" fontId="3" fillId="36" borderId="51" xfId="57" applyNumberFormat="1" applyFont="1" applyFill="1" applyBorder="1" applyAlignment="1" applyProtection="1">
      <alignment horizontal="center" vertical="center"/>
      <protection locked="0"/>
    </xf>
    <xf numFmtId="1" fontId="3" fillId="36" borderId="52" xfId="57" applyNumberFormat="1" applyFont="1" applyFill="1" applyBorder="1" applyAlignment="1" applyProtection="1">
      <alignment horizontal="center" vertical="center"/>
      <protection locked="0"/>
    </xf>
    <xf numFmtId="164" fontId="3" fillId="36" borderId="53" xfId="57" applyNumberFormat="1" applyFont="1" applyFill="1" applyBorder="1" applyAlignment="1" applyProtection="1">
      <alignment horizontal="center" vertical="center"/>
      <protection locked="0"/>
    </xf>
    <xf numFmtId="164" fontId="3" fillId="36" borderId="52" xfId="57" applyNumberFormat="1" applyFont="1" applyFill="1" applyBorder="1" applyAlignment="1" applyProtection="1">
      <alignment horizontal="center" vertical="center"/>
      <protection locked="0"/>
    </xf>
    <xf numFmtId="1" fontId="2" fillId="36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14" xfId="57" applyNumberFormat="1" applyFont="1" applyFill="1" applyBorder="1" applyAlignment="1" applyProtection="1">
      <alignment horizontal="center" vertical="center"/>
      <protection locked="0"/>
    </xf>
    <xf numFmtId="1" fontId="3" fillId="0" borderId="15" xfId="57" applyNumberFormat="1" applyFont="1" applyFill="1" applyBorder="1" applyAlignment="1" applyProtection="1">
      <alignment horizontal="center" vertical="center"/>
      <protection locked="0"/>
    </xf>
    <xf numFmtId="1" fontId="8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0" fontId="0" fillId="0" borderId="14" xfId="57" applyFill="1" applyBorder="1" applyAlignment="1">
      <alignment horizontal="center" vertical="center"/>
      <protection/>
    </xf>
    <xf numFmtId="0" fontId="0" fillId="0" borderId="24" xfId="57" applyFill="1" applyBorder="1" applyAlignment="1">
      <alignment horizontal="center" vertical="center"/>
      <protection/>
    </xf>
    <xf numFmtId="0" fontId="0" fillId="0" borderId="30" xfId="57" applyFill="1" applyBorder="1" applyAlignment="1">
      <alignment horizontal="center" vertical="center"/>
      <protection/>
    </xf>
    <xf numFmtId="164" fontId="3" fillId="0" borderId="31" xfId="57" applyNumberFormat="1" applyFont="1" applyFill="1" applyBorder="1" applyAlignment="1" applyProtection="1">
      <alignment horizontal="center" vertical="center"/>
      <protection locked="0"/>
    </xf>
    <xf numFmtId="0" fontId="7" fillId="0" borderId="30" xfId="57" applyFont="1" applyBorder="1" applyAlignment="1">
      <alignment horizontal="center" vertical="center"/>
      <protection/>
    </xf>
    <xf numFmtId="1" fontId="3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39" borderId="31" xfId="57" applyNumberFormat="1" applyFont="1" applyFill="1" applyBorder="1" applyAlignment="1" applyProtection="1">
      <alignment horizontal="center" vertical="center"/>
      <protection locked="0"/>
    </xf>
    <xf numFmtId="1" fontId="8" fillId="41" borderId="27" xfId="57" applyNumberFormat="1" applyFont="1" applyFill="1" applyBorder="1" applyAlignment="1" applyProtection="1">
      <alignment horizontal="center" vertical="center"/>
      <protection locked="0"/>
    </xf>
    <xf numFmtId="1" fontId="8" fillId="41" borderId="28" xfId="57" applyNumberFormat="1" applyFont="1" applyFill="1" applyBorder="1" applyAlignment="1" applyProtection="1">
      <alignment horizontal="center" vertical="center"/>
      <protection locked="0"/>
    </xf>
    <xf numFmtId="1" fontId="3" fillId="41" borderId="26" xfId="57" applyNumberFormat="1" applyFont="1" applyFill="1" applyBorder="1" applyAlignment="1" applyProtection="1">
      <alignment horizontal="center" vertical="center"/>
      <protection locked="0"/>
    </xf>
    <xf numFmtId="1" fontId="3" fillId="41" borderId="27" xfId="57" applyNumberFormat="1" applyFont="1" applyFill="1" applyBorder="1" applyAlignment="1" applyProtection="1">
      <alignment horizontal="center" vertical="center"/>
      <protection locked="0"/>
    </xf>
    <xf numFmtId="1" fontId="3" fillId="41" borderId="28" xfId="57" applyNumberFormat="1" applyFont="1" applyFill="1" applyBorder="1" applyAlignment="1" applyProtection="1">
      <alignment horizontal="center" vertical="center"/>
      <protection locked="0"/>
    </xf>
    <xf numFmtId="0" fontId="0" fillId="42" borderId="14" xfId="57" applyFill="1" applyBorder="1" applyAlignment="1">
      <alignment horizontal="center" vertical="center"/>
      <protection/>
    </xf>
    <xf numFmtId="0" fontId="0" fillId="42" borderId="24" xfId="57" applyFill="1" applyBorder="1" applyAlignment="1">
      <alignment horizontal="center" vertical="center"/>
      <protection/>
    </xf>
    <xf numFmtId="0" fontId="0" fillId="42" borderId="30" xfId="57" applyFill="1" applyBorder="1" applyAlignment="1">
      <alignment horizontal="center" vertical="center"/>
      <protection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164" fontId="3" fillId="41" borderId="31" xfId="57" applyNumberFormat="1" applyFont="1" applyFill="1" applyBorder="1" applyAlignment="1" applyProtection="1">
      <alignment horizontal="center" vertical="center"/>
      <protection locked="0"/>
    </xf>
    <xf numFmtId="0" fontId="7" fillId="42" borderId="30" xfId="57" applyFont="1" applyFill="1" applyBorder="1" applyAlignment="1">
      <alignment horizontal="center" vertical="center"/>
      <protection/>
    </xf>
    <xf numFmtId="1" fontId="3" fillId="41" borderId="30" xfId="57" applyNumberFormat="1" applyFont="1" applyFill="1" applyBorder="1" applyAlignment="1" applyProtection="1">
      <alignment horizontal="center" vertical="center"/>
      <protection locked="0"/>
    </xf>
    <xf numFmtId="1" fontId="2" fillId="41" borderId="32" xfId="57" applyNumberFormat="1" applyFont="1" applyFill="1" applyBorder="1" applyAlignment="1" applyProtection="1">
      <alignment horizontal="center" vertical="center"/>
      <protection locked="0"/>
    </xf>
    <xf numFmtId="1" fontId="3" fillId="39" borderId="36" xfId="57" applyNumberFormat="1" applyFont="1" applyFill="1" applyBorder="1" applyAlignment="1" applyProtection="1">
      <alignment horizontal="center" vertical="center"/>
      <protection locked="0"/>
    </xf>
    <xf numFmtId="1" fontId="3" fillId="39" borderId="37" xfId="57" applyNumberFormat="1" applyFont="1" applyFill="1" applyBorder="1" applyAlignment="1" applyProtection="1">
      <alignment horizontal="center" vertical="center"/>
      <protection locked="0"/>
    </xf>
    <xf numFmtId="1" fontId="8" fillId="39" borderId="38" xfId="57" applyNumberFormat="1" applyFont="1" applyFill="1" applyBorder="1" applyAlignment="1" applyProtection="1">
      <alignment horizontal="center" vertical="center"/>
      <protection locked="0"/>
    </xf>
    <xf numFmtId="1" fontId="8" fillId="39" borderId="39" xfId="57" applyNumberFormat="1" applyFont="1" applyFill="1" applyBorder="1" applyAlignment="1" applyProtection="1">
      <alignment horizontal="center" vertical="center"/>
      <protection locked="0"/>
    </xf>
    <xf numFmtId="1" fontId="3" fillId="39" borderId="38" xfId="57" applyNumberFormat="1" applyFont="1" applyFill="1" applyBorder="1" applyAlignment="1" applyProtection="1">
      <alignment horizontal="center" vertical="center"/>
      <protection locked="0"/>
    </xf>
    <xf numFmtId="1" fontId="3" fillId="39" borderId="39" xfId="57" applyNumberFormat="1" applyFont="1" applyFill="1" applyBorder="1" applyAlignment="1" applyProtection="1">
      <alignment horizontal="center" vertical="center"/>
      <protection locked="0"/>
    </xf>
    <xf numFmtId="1" fontId="3" fillId="39" borderId="40" xfId="57" applyNumberFormat="1" applyFont="1" applyFill="1" applyBorder="1" applyAlignment="1" applyProtection="1">
      <alignment horizontal="center" vertical="center"/>
      <protection locked="0"/>
    </xf>
    <xf numFmtId="1" fontId="3" fillId="39" borderId="41" xfId="57" applyNumberFormat="1" applyFont="1" applyFill="1" applyBorder="1" applyAlignment="1" applyProtection="1">
      <alignment horizontal="center" vertical="center"/>
      <protection locked="0"/>
    </xf>
    <xf numFmtId="164" fontId="3" fillId="39" borderId="13" xfId="57" applyNumberFormat="1" applyFont="1" applyFill="1" applyBorder="1" applyAlignment="1" applyProtection="1">
      <alignment horizontal="center" vertical="center"/>
      <protection locked="0"/>
    </xf>
    <xf numFmtId="164" fontId="3" fillId="39" borderId="42" xfId="57" applyNumberFormat="1" applyFont="1" applyFill="1" applyBorder="1" applyAlignment="1" applyProtection="1">
      <alignment horizontal="center" vertical="center"/>
      <protection locked="0"/>
    </xf>
    <xf numFmtId="1" fontId="2" fillId="39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10" fillId="38" borderId="31" xfId="57" applyNumberFormat="1" applyFont="1" applyFill="1" applyBorder="1" applyAlignment="1" applyProtection="1">
      <alignment horizontal="center" vertical="center"/>
      <protection locked="0"/>
    </xf>
    <xf numFmtId="1" fontId="3" fillId="33" borderId="12" xfId="57" applyNumberFormat="1" applyFont="1" applyFill="1" applyBorder="1" applyAlignment="1" applyProtection="1">
      <alignment horizontal="center" vertical="center"/>
      <protection locked="0"/>
    </xf>
    <xf numFmtId="1" fontId="3" fillId="33" borderId="54" xfId="57" applyNumberFormat="1" applyFont="1" applyFill="1" applyBorder="1" applyAlignment="1" applyProtection="1">
      <alignment horizontal="center" vertical="center"/>
      <protection locked="0"/>
    </xf>
    <xf numFmtId="1" fontId="10" fillId="33" borderId="55" xfId="57" applyNumberFormat="1" applyFont="1" applyFill="1" applyBorder="1" applyAlignment="1" applyProtection="1">
      <alignment horizontal="center" vertical="center"/>
      <protection locked="0"/>
    </xf>
    <xf numFmtId="1" fontId="7" fillId="34" borderId="19" xfId="57" applyNumberFormat="1" applyFont="1" applyFill="1" applyBorder="1" applyAlignment="1" applyProtection="1">
      <alignment horizontal="center" vertical="center"/>
      <protection locked="0"/>
    </xf>
    <xf numFmtId="1" fontId="7" fillId="34" borderId="20" xfId="57" applyNumberFormat="1" applyFont="1" applyFill="1" applyBorder="1" applyAlignment="1" applyProtection="1">
      <alignment horizontal="center" vertical="center"/>
      <protection locked="0"/>
    </xf>
    <xf numFmtId="1" fontId="7" fillId="36" borderId="27" xfId="57" applyNumberFormat="1" applyFont="1" applyFill="1" applyBorder="1" applyAlignment="1" applyProtection="1">
      <alignment horizontal="center" vertical="center"/>
      <protection locked="0"/>
    </xf>
    <xf numFmtId="1" fontId="7" fillId="35" borderId="34" xfId="57" applyNumberFormat="1" applyFont="1" applyFill="1" applyBorder="1" applyAlignment="1" applyProtection="1">
      <alignment horizontal="center" vertical="center"/>
      <protection locked="0"/>
    </xf>
    <xf numFmtId="1" fontId="7" fillId="35" borderId="28" xfId="57" applyNumberFormat="1" applyFont="1" applyFill="1" applyBorder="1" applyAlignment="1" applyProtection="1">
      <alignment horizontal="center" vertical="center"/>
      <protection locked="0"/>
    </xf>
    <xf numFmtId="1" fontId="7" fillId="34" borderId="27" xfId="57" applyNumberFormat="1" applyFont="1" applyFill="1" applyBorder="1" applyAlignment="1" applyProtection="1">
      <alignment horizontal="center" vertical="center"/>
      <protection locked="0"/>
    </xf>
    <xf numFmtId="1" fontId="7" fillId="34" borderId="34" xfId="57" applyNumberFormat="1" applyFont="1" applyFill="1" applyBorder="1" applyAlignment="1" applyProtection="1">
      <alignment horizontal="center" vertical="center"/>
      <protection locked="0"/>
    </xf>
    <xf numFmtId="1" fontId="7" fillId="34" borderId="28" xfId="57" applyNumberFormat="1" applyFont="1" applyFill="1" applyBorder="1" applyAlignment="1" applyProtection="1">
      <alignment horizontal="center" vertical="center"/>
      <protection locked="0"/>
    </xf>
    <xf numFmtId="1" fontId="7" fillId="36" borderId="27" xfId="57" applyNumberFormat="1" applyFont="1" applyFill="1" applyBorder="1" applyAlignment="1" applyProtection="1">
      <alignment horizontal="center" vertical="center"/>
      <protection locked="0"/>
    </xf>
    <xf numFmtId="1" fontId="7" fillId="36" borderId="28" xfId="57" applyNumberFormat="1" applyFont="1" applyFill="1" applyBorder="1" applyAlignment="1" applyProtection="1">
      <alignment horizontal="center" vertical="center"/>
      <protection locked="0"/>
    </xf>
    <xf numFmtId="1" fontId="2" fillId="36" borderId="32" xfId="57" applyNumberFormat="1" applyFont="1" applyFill="1" applyBorder="1" applyAlignment="1" applyProtection="1">
      <alignment horizontal="center" vertical="center"/>
      <protection locked="0"/>
    </xf>
    <xf numFmtId="1" fontId="7" fillId="43" borderId="27" xfId="57" applyNumberFormat="1" applyFont="1" applyFill="1" applyBorder="1" applyAlignment="1" applyProtection="1">
      <alignment horizontal="center" vertical="center"/>
      <protection locked="0"/>
    </xf>
    <xf numFmtId="1" fontId="7" fillId="43" borderId="28" xfId="57" applyNumberFormat="1" applyFont="1" applyFill="1" applyBorder="1" applyAlignment="1" applyProtection="1">
      <alignment horizontal="center" vertical="center"/>
      <protection locked="0"/>
    </xf>
    <xf numFmtId="1" fontId="7" fillId="39" borderId="38" xfId="57" applyNumberFormat="1" applyFont="1" applyFill="1" applyBorder="1" applyAlignment="1" applyProtection="1">
      <alignment horizontal="center" vertical="center"/>
      <protection locked="0"/>
    </xf>
    <xf numFmtId="1" fontId="7" fillId="35" borderId="39" xfId="57" applyNumberFormat="1" applyFont="1" applyFill="1" applyBorder="1" applyAlignment="1" applyProtection="1">
      <alignment horizontal="center" vertical="center"/>
      <protection locked="0"/>
    </xf>
    <xf numFmtId="1" fontId="7" fillId="0" borderId="27" xfId="57" applyNumberFormat="1" applyFont="1" applyFill="1" applyBorder="1" applyAlignment="1" applyProtection="1">
      <alignment horizontal="center" vertical="center"/>
      <protection locked="0"/>
    </xf>
    <xf numFmtId="1" fontId="7" fillId="0" borderId="28" xfId="57" applyNumberFormat="1" applyFont="1" applyFill="1" applyBorder="1" applyAlignment="1" applyProtection="1">
      <alignment horizontal="center" vertical="center"/>
      <protection locked="0"/>
    </xf>
    <xf numFmtId="1" fontId="0" fillId="0" borderId="42" xfId="57" applyNumberFormat="1" applyBorder="1" applyProtection="1">
      <alignment/>
      <protection locked="0"/>
    </xf>
    <xf numFmtId="0" fontId="0" fillId="0" borderId="42" xfId="57" applyBorder="1" applyProtection="1">
      <alignment/>
      <protection locked="0"/>
    </xf>
    <xf numFmtId="1" fontId="7" fillId="39" borderId="27" xfId="57" applyNumberFormat="1" applyFont="1" applyFill="1" applyBorder="1" applyAlignment="1" applyProtection="1">
      <alignment horizontal="center" vertical="center"/>
      <protection locked="0"/>
    </xf>
    <xf numFmtId="1" fontId="7" fillId="39" borderId="28" xfId="57" applyNumberFormat="1" applyFont="1" applyFill="1" applyBorder="1" applyAlignment="1" applyProtection="1">
      <alignment horizontal="center" vertical="center"/>
      <protection locked="0"/>
    </xf>
    <xf numFmtId="0" fontId="7" fillId="39" borderId="0" xfId="57" applyFont="1" applyFill="1" applyAlignment="1">
      <alignment horizontal="center" vertical="center"/>
      <protection/>
    </xf>
    <xf numFmtId="1" fontId="7" fillId="44" borderId="44" xfId="57" applyNumberFormat="1" applyFont="1" applyFill="1" applyBorder="1" applyAlignment="1" applyProtection="1">
      <alignment horizontal="center" vertical="center"/>
      <protection locked="0"/>
    </xf>
    <xf numFmtId="1" fontId="7" fillId="44" borderId="45" xfId="57" applyNumberFormat="1" applyFont="1" applyFill="1" applyBorder="1" applyAlignment="1" applyProtection="1">
      <alignment horizontal="center" vertical="center"/>
      <protection locked="0"/>
    </xf>
    <xf numFmtId="1" fontId="2" fillId="35" borderId="53" xfId="57" applyNumberFormat="1" applyFont="1" applyFill="1" applyBorder="1" applyAlignment="1" applyProtection="1">
      <alignment horizontal="center" vertical="center"/>
      <protection locked="0"/>
    </xf>
    <xf numFmtId="1" fontId="2" fillId="39" borderId="29" xfId="57" applyNumberFormat="1" applyFont="1" applyFill="1" applyBorder="1" applyAlignment="1" applyProtection="1">
      <alignment horizontal="center" vertical="center"/>
      <protection locked="0"/>
    </xf>
    <xf numFmtId="1" fontId="7" fillId="39" borderId="38" xfId="57" applyNumberFormat="1" applyFont="1" applyFill="1" applyBorder="1" applyAlignment="1" applyProtection="1">
      <alignment horizontal="center" vertical="center"/>
      <protection locked="0"/>
    </xf>
    <xf numFmtId="1" fontId="7" fillId="39" borderId="39" xfId="57" applyNumberFormat="1" applyFont="1" applyFill="1" applyBorder="1" applyAlignment="1" applyProtection="1">
      <alignment horizontal="center" vertical="center"/>
      <protection locked="0"/>
    </xf>
    <xf numFmtId="1" fontId="7" fillId="33" borderId="56" xfId="57" applyNumberFormat="1" applyFont="1" applyFill="1" applyBorder="1" applyAlignment="1" applyProtection="1">
      <alignment horizontal="center" vertical="center"/>
      <protection locked="0"/>
    </xf>
    <xf numFmtId="1" fontId="7" fillId="33" borderId="57" xfId="57" applyNumberFormat="1" applyFont="1" applyFill="1" applyBorder="1" applyAlignment="1" applyProtection="1">
      <alignment horizontal="center" vertical="center"/>
      <protection locked="0"/>
    </xf>
    <xf numFmtId="1" fontId="7" fillId="33" borderId="58" xfId="57" applyNumberFormat="1" applyFont="1" applyFill="1" applyBorder="1" applyAlignment="1" applyProtection="1">
      <alignment horizontal="center" vertical="center"/>
      <protection locked="0"/>
    </xf>
    <xf numFmtId="1" fontId="7" fillId="33" borderId="59" xfId="57" applyNumberFormat="1" applyFont="1" applyFill="1" applyBorder="1" applyAlignment="1" applyProtection="1">
      <alignment horizontal="center" vertical="center"/>
      <protection locked="0"/>
    </xf>
    <xf numFmtId="1" fontId="10" fillId="33" borderId="60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54" xfId="57" applyNumberFormat="1" applyFont="1" applyFill="1" applyBorder="1" applyAlignment="1" applyProtection="1">
      <alignment horizontal="center" vertical="center"/>
      <protection locked="0"/>
    </xf>
    <xf numFmtId="1" fontId="3" fillId="34" borderId="61" xfId="57" applyNumberFormat="1" applyFont="1" applyFill="1" applyBorder="1" applyAlignment="1" applyProtection="1">
      <alignment horizontal="center" vertical="center"/>
      <protection locked="0"/>
    </xf>
    <xf numFmtId="0" fontId="0" fillId="37" borderId="34" xfId="57" applyFill="1" applyBorder="1" applyAlignment="1">
      <alignment horizontal="center" vertical="center"/>
      <protection/>
    </xf>
    <xf numFmtId="0" fontId="0" fillId="0" borderId="62" xfId="57" applyBorder="1" applyAlignment="1">
      <alignment horizontal="center" vertical="center"/>
      <protection/>
    </xf>
    <xf numFmtId="1" fontId="3" fillId="40" borderId="63" xfId="57" applyNumberFormat="1" applyFont="1" applyFill="1" applyBorder="1" applyAlignment="1" applyProtection="1">
      <alignment horizontal="center" vertical="center"/>
      <protection locked="0"/>
    </xf>
    <xf numFmtId="1" fontId="3" fillId="36" borderId="64" xfId="57" applyNumberFormat="1" applyFont="1" applyFill="1" applyBorder="1" applyAlignment="1" applyProtection="1">
      <alignment horizontal="center" vertical="center"/>
      <protection locked="0"/>
    </xf>
    <xf numFmtId="0" fontId="0" fillId="0" borderId="62" xfId="57" applyFill="1" applyBorder="1" applyAlignment="1">
      <alignment horizontal="center" vertical="center"/>
      <protection/>
    </xf>
    <xf numFmtId="0" fontId="0" fillId="42" borderId="62" xfId="57" applyFill="1" applyBorder="1" applyAlignment="1">
      <alignment horizontal="center" vertical="center"/>
      <protection/>
    </xf>
    <xf numFmtId="1" fontId="3" fillId="38" borderId="62" xfId="57" applyNumberFormat="1" applyFont="1" applyFill="1" applyBorder="1" applyAlignment="1" applyProtection="1">
      <alignment horizontal="center" vertical="center"/>
      <protection locked="0"/>
    </xf>
    <xf numFmtId="1" fontId="3" fillId="33" borderId="65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0" fontId="0" fillId="37" borderId="29" xfId="57" applyFill="1" applyBorder="1" applyAlignment="1">
      <alignment horizontal="center" vertical="center"/>
      <protection/>
    </xf>
    <xf numFmtId="0" fontId="0" fillId="0" borderId="30" xfId="57" applyBorder="1" applyAlignment="1">
      <alignment horizontal="center" vertical="center"/>
      <protection/>
    </xf>
    <xf numFmtId="164" fontId="15" fillId="33" borderId="66" xfId="57" applyNumberFormat="1" applyFont="1" applyFill="1" applyBorder="1" applyAlignment="1" applyProtection="1">
      <alignment horizontal="center" vertical="center"/>
      <protection locked="0"/>
    </xf>
    <xf numFmtId="2" fontId="7" fillId="44" borderId="43" xfId="57" applyNumberFormat="1" applyFont="1" applyFill="1" applyBorder="1" applyAlignment="1" applyProtection="1">
      <alignment horizontal="center" vertical="center"/>
      <protection locked="0"/>
    </xf>
    <xf numFmtId="2" fontId="7" fillId="34" borderId="18" xfId="57" applyNumberFormat="1" applyFont="1" applyFill="1" applyBorder="1" applyAlignment="1" applyProtection="1">
      <alignment horizontal="center" vertical="center"/>
      <protection locked="0"/>
    </xf>
    <xf numFmtId="2" fontId="7" fillId="35" borderId="26" xfId="57" applyNumberFormat="1" applyFont="1" applyFill="1" applyBorder="1" applyAlignment="1" applyProtection="1">
      <alignment horizontal="center" vertical="center"/>
      <protection locked="0"/>
    </xf>
    <xf numFmtId="2" fontId="7" fillId="34" borderId="26" xfId="57" applyNumberFormat="1" applyFont="1" applyFill="1" applyBorder="1" applyAlignment="1" applyProtection="1">
      <alignment horizontal="center" vertical="center"/>
      <protection locked="0"/>
    </xf>
    <xf numFmtId="2" fontId="7" fillId="36" borderId="26" xfId="57" applyNumberFormat="1" applyFont="1" applyFill="1" applyBorder="1" applyAlignment="1" applyProtection="1">
      <alignment horizontal="center" vertical="center"/>
      <protection locked="0"/>
    </xf>
    <xf numFmtId="2" fontId="7" fillId="43" borderId="26" xfId="57" applyNumberFormat="1" applyFont="1" applyFill="1" applyBorder="1" applyAlignment="1" applyProtection="1">
      <alignment horizontal="center" vertical="center"/>
      <protection locked="0"/>
    </xf>
    <xf numFmtId="2" fontId="7" fillId="35" borderId="36" xfId="57" applyNumberFormat="1" applyFont="1" applyFill="1" applyBorder="1" applyAlignment="1" applyProtection="1">
      <alignment horizontal="center" vertical="center"/>
      <protection locked="0"/>
    </xf>
    <xf numFmtId="2" fontId="7" fillId="0" borderId="26" xfId="57" applyNumberFormat="1" applyFont="1" applyFill="1" applyBorder="1" applyAlignment="1" applyProtection="1">
      <alignment horizontal="center" vertical="center"/>
      <protection locked="0"/>
    </xf>
    <xf numFmtId="2" fontId="7" fillId="39" borderId="26" xfId="57" applyNumberFormat="1" applyFont="1" applyFill="1" applyBorder="1" applyAlignment="1" applyProtection="1">
      <alignment horizontal="center" vertical="center"/>
      <protection locked="0"/>
    </xf>
    <xf numFmtId="2" fontId="7" fillId="39" borderId="36" xfId="57" applyNumberFormat="1" applyFont="1" applyFill="1" applyBorder="1" applyAlignment="1" applyProtection="1">
      <alignment horizontal="center" vertical="center"/>
      <protection locked="0"/>
    </xf>
    <xf numFmtId="0" fontId="0" fillId="0" borderId="67" xfId="57" applyBorder="1" applyProtection="1">
      <alignment/>
      <protection locked="0"/>
    </xf>
    <xf numFmtId="0" fontId="2" fillId="33" borderId="68" xfId="57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3" fillId="38" borderId="69" xfId="57" applyNumberFormat="1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>
      <alignment/>
    </xf>
    <xf numFmtId="0" fontId="0" fillId="0" borderId="53" xfId="0" applyBorder="1" applyAlignment="1">
      <alignment/>
    </xf>
    <xf numFmtId="0" fontId="2" fillId="33" borderId="71" xfId="57" applyFont="1" applyFill="1" applyBorder="1" applyAlignment="1" applyProtection="1">
      <alignment horizontal="center" vertical="center" wrapText="1"/>
      <protection locked="0"/>
    </xf>
    <xf numFmtId="0" fontId="0" fillId="0" borderId="72" xfId="57" applyFont="1" applyBorder="1" applyAlignment="1">
      <alignment horizontal="center" vertical="center"/>
      <protection/>
    </xf>
    <xf numFmtId="0" fontId="4" fillId="33" borderId="21" xfId="57" applyFont="1" applyFill="1" applyBorder="1" applyAlignment="1" applyProtection="1">
      <alignment horizontal="center" vertical="center" textRotation="90"/>
      <protection locked="0"/>
    </xf>
    <xf numFmtId="0" fontId="4" fillId="33" borderId="29" xfId="57" applyFont="1" applyFill="1" applyBorder="1" applyAlignment="1" applyProtection="1">
      <alignment horizontal="center" vertical="center" textRotation="90"/>
      <protection locked="0"/>
    </xf>
    <xf numFmtId="0" fontId="4" fillId="33" borderId="54" xfId="57" applyFont="1" applyFill="1" applyBorder="1" applyAlignment="1" applyProtection="1">
      <alignment horizontal="center" vertical="center" textRotation="90"/>
      <protection locked="0"/>
    </xf>
    <xf numFmtId="0" fontId="12" fillId="33" borderId="18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3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4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20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5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6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21" xfId="57" applyFont="1" applyFill="1" applyBorder="1" applyAlignment="1" applyProtection="1">
      <alignment horizontal="center" vertical="center" textRotation="90"/>
      <protection locked="0"/>
    </xf>
    <xf numFmtId="0" fontId="13" fillId="33" borderId="29" xfId="57" applyFont="1" applyFill="1" applyBorder="1" applyAlignment="1" applyProtection="1">
      <alignment horizontal="center" vertical="center" textRotation="90"/>
      <protection locked="0"/>
    </xf>
    <xf numFmtId="0" fontId="13" fillId="33" borderId="54" xfId="57" applyFont="1" applyFill="1" applyBorder="1" applyAlignment="1" applyProtection="1">
      <alignment horizontal="center" vertical="center" textRotation="90"/>
      <protection locked="0"/>
    </xf>
    <xf numFmtId="0" fontId="4" fillId="33" borderId="26" xfId="57" applyFont="1" applyFill="1" applyBorder="1" applyAlignment="1" applyProtection="1">
      <alignment horizontal="center" vertical="center" textRotation="90"/>
      <protection locked="0"/>
    </xf>
    <xf numFmtId="0" fontId="4" fillId="33" borderId="77" xfId="57" applyFont="1" applyFill="1" applyBorder="1" applyAlignment="1" applyProtection="1">
      <alignment horizontal="center" vertical="center" textRotation="90"/>
      <protection locked="0"/>
    </xf>
    <xf numFmtId="0" fontId="11" fillId="33" borderId="78" xfId="57" applyFont="1" applyFill="1" applyBorder="1" applyAlignment="1" applyProtection="1">
      <alignment horizontal="center" vertical="center"/>
      <protection locked="0"/>
    </xf>
    <xf numFmtId="0" fontId="11" fillId="33" borderId="79" xfId="57" applyFont="1" applyFill="1" applyBorder="1" applyAlignment="1" applyProtection="1">
      <alignment horizontal="center" vertical="center"/>
      <protection locked="0"/>
    </xf>
    <xf numFmtId="0" fontId="11" fillId="33" borderId="16" xfId="57" applyFont="1" applyFill="1" applyBorder="1" applyAlignment="1" applyProtection="1">
      <alignment horizontal="center" vertical="center"/>
      <protection locked="0"/>
    </xf>
    <xf numFmtId="0" fontId="11" fillId="33" borderId="80" xfId="57" applyFont="1" applyFill="1" applyBorder="1" applyAlignment="1" applyProtection="1">
      <alignment horizontal="center" vertical="center"/>
      <protection locked="0"/>
    </xf>
    <xf numFmtId="0" fontId="10" fillId="33" borderId="78" xfId="57" applyFont="1" applyFill="1" applyBorder="1" applyAlignment="1" applyProtection="1">
      <alignment horizontal="center" vertical="center"/>
      <protection locked="0"/>
    </xf>
    <xf numFmtId="0" fontId="10" fillId="33" borderId="16" xfId="57" applyFont="1" applyFill="1" applyBorder="1" applyAlignment="1" applyProtection="1">
      <alignment horizontal="center" vertical="center"/>
      <protection locked="0"/>
    </xf>
    <xf numFmtId="0" fontId="10" fillId="33" borderId="17" xfId="57" applyFont="1" applyFill="1" applyBorder="1" applyAlignment="1" applyProtection="1">
      <alignment horizontal="center" vertical="center"/>
      <protection locked="0"/>
    </xf>
    <xf numFmtId="0" fontId="6" fillId="33" borderId="78" xfId="57" applyFont="1" applyFill="1" applyBorder="1" applyAlignment="1" applyProtection="1">
      <alignment horizontal="center" vertical="center"/>
      <protection locked="0"/>
    </xf>
    <xf numFmtId="0" fontId="6" fillId="33" borderId="17" xfId="57" applyFont="1" applyFill="1" applyBorder="1" applyAlignment="1" applyProtection="1">
      <alignment horizontal="center" vertical="center"/>
      <protection locked="0"/>
    </xf>
    <xf numFmtId="0" fontId="4" fillId="33" borderId="27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4" fillId="33" borderId="27" xfId="57" applyFont="1" applyFill="1" applyBorder="1" applyAlignment="1" applyProtection="1">
      <alignment horizontal="center" vertical="center"/>
      <protection locked="0"/>
    </xf>
    <xf numFmtId="0" fontId="4" fillId="33" borderId="28" xfId="57" applyFont="1" applyFill="1" applyBorder="1" applyAlignment="1" applyProtection="1">
      <alignment horizontal="center" vertical="center"/>
      <protection locked="0"/>
    </xf>
    <xf numFmtId="0" fontId="5" fillId="33" borderId="81" xfId="57" applyFont="1" applyFill="1" applyBorder="1" applyAlignment="1" applyProtection="1">
      <alignment horizontal="center" vertical="center"/>
      <protection locked="0"/>
    </xf>
    <xf numFmtId="0" fontId="0" fillId="33" borderId="10" xfId="57" applyFill="1" applyBorder="1" applyProtection="1">
      <alignment/>
      <protection locked="0"/>
    </xf>
    <xf numFmtId="0" fontId="4" fillId="33" borderId="26" xfId="57" applyFont="1" applyFill="1" applyBorder="1" applyAlignment="1" applyProtection="1">
      <alignment horizontal="center" vertical="center"/>
      <protection locked="0"/>
    </xf>
    <xf numFmtId="0" fontId="4" fillId="33" borderId="33" xfId="57" applyFont="1" applyFill="1" applyBorder="1" applyAlignment="1" applyProtection="1">
      <alignment horizontal="center" vertical="center"/>
      <protection locked="0"/>
    </xf>
    <xf numFmtId="0" fontId="4" fillId="33" borderId="34" xfId="57" applyFont="1" applyFill="1" applyBorder="1" applyAlignment="1" applyProtection="1">
      <alignment horizontal="center" vertical="center"/>
      <protection locked="0"/>
    </xf>
    <xf numFmtId="0" fontId="4" fillId="33" borderId="28" xfId="57" applyFont="1" applyFill="1" applyBorder="1" applyAlignment="1" applyProtection="1">
      <alignment horizontal="center" vertical="center" textRotation="90"/>
      <protection locked="0"/>
    </xf>
    <xf numFmtId="0" fontId="4" fillId="33" borderId="12" xfId="57" applyFont="1" applyFill="1" applyBorder="1" applyAlignment="1" applyProtection="1">
      <alignment horizontal="center" vertical="center" textRotation="90"/>
      <protection locked="0"/>
    </xf>
    <xf numFmtId="0" fontId="3" fillId="38" borderId="70" xfId="57" applyFont="1" applyFill="1" applyBorder="1" applyAlignment="1" applyProtection="1">
      <alignment horizontal="center" vertical="center"/>
      <protection locked="0"/>
    </xf>
    <xf numFmtId="0" fontId="0" fillId="0" borderId="70" xfId="57" applyBorder="1">
      <alignment/>
      <protection/>
    </xf>
    <xf numFmtId="0" fontId="0" fillId="0" borderId="53" xfId="57" applyBorder="1">
      <alignment/>
      <protection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67" xfId="57" applyFont="1" applyFill="1" applyBorder="1" applyAlignment="1" applyProtection="1">
      <alignment horizontal="center" vertical="center"/>
      <protection locked="0"/>
    </xf>
    <xf numFmtId="0" fontId="2" fillId="33" borderId="31" xfId="57" applyFont="1" applyFill="1" applyBorder="1" applyAlignment="1" applyProtection="1">
      <alignment horizontal="center" vertical="center"/>
      <protection locked="0"/>
    </xf>
    <xf numFmtId="0" fontId="4" fillId="33" borderId="82" xfId="57" applyFont="1" applyFill="1" applyBorder="1" applyAlignment="1" applyProtection="1">
      <alignment horizontal="center" vertical="center"/>
      <protection locked="0"/>
    </xf>
    <xf numFmtId="0" fontId="4" fillId="33" borderId="83" xfId="57" applyFont="1" applyFill="1" applyBorder="1" applyAlignment="1" applyProtection="1">
      <alignment horizontal="center" vertical="center"/>
      <protection locked="0"/>
    </xf>
    <xf numFmtId="0" fontId="4" fillId="33" borderId="84" xfId="57" applyFont="1" applyFill="1" applyBorder="1" applyAlignment="1" applyProtection="1">
      <alignment horizontal="center" vertical="center"/>
      <protection locked="0"/>
    </xf>
    <xf numFmtId="0" fontId="4" fillId="33" borderId="34" xfId="57" applyFont="1" applyFill="1" applyBorder="1" applyAlignment="1" applyProtection="1">
      <alignment horizontal="center" vertical="center" textRotation="90"/>
      <protection locked="0"/>
    </xf>
    <xf numFmtId="0" fontId="4" fillId="33" borderId="65" xfId="57" applyFont="1" applyFill="1" applyBorder="1" applyAlignment="1" applyProtection="1">
      <alignment horizontal="center" vertical="center" textRotation="90"/>
      <protection locked="0"/>
    </xf>
    <xf numFmtId="0" fontId="4" fillId="33" borderId="61" xfId="57" applyFont="1" applyFill="1" applyBorder="1" applyAlignment="1" applyProtection="1">
      <alignment horizontal="center" vertical="center"/>
      <protection locked="0"/>
    </xf>
    <xf numFmtId="0" fontId="4" fillId="33" borderId="81" xfId="57" applyFont="1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 textRotation="92"/>
      <protection locked="0"/>
    </xf>
    <xf numFmtId="0" fontId="2" fillId="33" borderId="83" xfId="57" applyFont="1" applyFill="1" applyBorder="1" applyAlignment="1" applyProtection="1">
      <alignment horizontal="center" vertical="center" textRotation="92"/>
      <protection locked="0"/>
    </xf>
    <xf numFmtId="0" fontId="2" fillId="33" borderId="84" xfId="57" applyFont="1" applyFill="1" applyBorder="1" applyAlignment="1" applyProtection="1">
      <alignment horizontal="center" vertical="center" textRotation="92"/>
      <protection locked="0"/>
    </xf>
    <xf numFmtId="0" fontId="9" fillId="33" borderId="20" xfId="52" applyFill="1" applyBorder="1" applyAlignment="1" applyProtection="1">
      <alignment horizontal="center" vertical="center"/>
      <protection locked="0"/>
    </xf>
    <xf numFmtId="0" fontId="9" fillId="33" borderId="75" xfId="52" applyFill="1" applyBorder="1" applyAlignment="1" applyProtection="1">
      <alignment horizontal="center" vertical="center"/>
      <protection locked="0"/>
    </xf>
    <xf numFmtId="0" fontId="9" fillId="33" borderId="76" xfId="52" applyFill="1" applyBorder="1" applyAlignment="1" applyProtection="1">
      <alignment horizontal="center" vertical="center"/>
      <protection locked="0"/>
    </xf>
    <xf numFmtId="0" fontId="2" fillId="33" borderId="15" xfId="57" applyFont="1" applyFill="1" applyBorder="1" applyAlignment="1" applyProtection="1">
      <alignment horizontal="center" vertical="center"/>
      <protection locked="0"/>
    </xf>
    <xf numFmtId="0" fontId="2" fillId="33" borderId="62" xfId="57" applyFont="1" applyFill="1" applyBorder="1" applyAlignment="1" applyProtection="1">
      <alignment horizontal="center" vertical="center"/>
      <protection locked="0"/>
    </xf>
    <xf numFmtId="0" fontId="2" fillId="33" borderId="36" xfId="57" applyFont="1" applyFill="1" applyBorder="1" applyAlignment="1" applyProtection="1">
      <alignment horizontal="center" vertical="center"/>
      <protection locked="0"/>
    </xf>
    <xf numFmtId="0" fontId="2" fillId="33" borderId="74" xfId="57" applyFont="1" applyFill="1" applyBorder="1" applyAlignment="1" applyProtection="1">
      <alignment horizontal="center" vertical="center"/>
      <protection locked="0"/>
    </xf>
    <xf numFmtId="0" fontId="2" fillId="33" borderId="40" xfId="57" applyFont="1" applyFill="1" applyBorder="1" applyAlignment="1" applyProtection="1">
      <alignment horizontal="center" vertical="center"/>
      <protection locked="0"/>
    </xf>
    <xf numFmtId="0" fontId="2" fillId="33" borderId="37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0" fontId="2" fillId="33" borderId="87" xfId="57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" fillId="33" borderId="87" xfId="57" applyFont="1" applyFill="1" applyBorder="1" applyAlignment="1" applyProtection="1">
      <alignment horizontal="center" vertical="center"/>
      <protection locked="0"/>
    </xf>
    <xf numFmtId="0" fontId="4" fillId="33" borderId="42" xfId="57" applyFont="1" applyFill="1" applyBorder="1" applyAlignment="1" applyProtection="1">
      <alignment horizontal="center" vertical="center"/>
      <protection locked="0"/>
    </xf>
    <xf numFmtId="0" fontId="4" fillId="33" borderId="37" xfId="57" applyFont="1" applyFill="1" applyBorder="1" applyAlignment="1" applyProtection="1">
      <alignment horizontal="center" vertical="center"/>
      <protection locked="0"/>
    </xf>
    <xf numFmtId="0" fontId="4" fillId="33" borderId="88" xfId="57" applyFont="1" applyFill="1" applyBorder="1" applyAlignment="1" applyProtection="1">
      <alignment horizontal="center" vertical="center"/>
      <protection locked="0"/>
    </xf>
    <xf numFmtId="0" fontId="4" fillId="33" borderId="89" xfId="57" applyFont="1" applyFill="1" applyBorder="1" applyAlignment="1" applyProtection="1">
      <alignment horizontal="center" vertical="center"/>
      <protection locked="0"/>
    </xf>
    <xf numFmtId="0" fontId="4" fillId="33" borderId="86" xfId="57" applyFont="1" applyFill="1" applyBorder="1" applyAlignment="1" applyProtection="1">
      <alignment horizontal="center" vertical="center"/>
      <protection locked="0"/>
    </xf>
    <xf numFmtId="0" fontId="2" fillId="33" borderId="38" xfId="57" applyFont="1" applyFill="1" applyBorder="1" applyAlignment="1" applyProtection="1">
      <alignment horizontal="center" vertical="center"/>
      <protection locked="0"/>
    </xf>
    <xf numFmtId="0" fontId="2" fillId="33" borderId="90" xfId="57" applyFont="1" applyFill="1" applyBorder="1" applyAlignment="1" applyProtection="1">
      <alignment horizontal="center" vertical="center"/>
      <protection locked="0"/>
    </xf>
    <xf numFmtId="0" fontId="2" fillId="33" borderId="39" xfId="57" applyFont="1" applyFill="1" applyBorder="1" applyAlignment="1" applyProtection="1">
      <alignment horizontal="center" vertical="center"/>
      <protection locked="0"/>
    </xf>
    <xf numFmtId="0" fontId="2" fillId="33" borderId="76" xfId="57" applyFont="1" applyFill="1" applyBorder="1" applyAlignment="1" applyProtection="1">
      <alignment horizontal="center" vertical="center"/>
      <protection locked="0"/>
    </xf>
    <xf numFmtId="0" fontId="2" fillId="33" borderId="88" xfId="57" applyFont="1" applyFill="1" applyBorder="1" applyAlignment="1" applyProtection="1">
      <alignment horizontal="center" vertical="center"/>
      <protection locked="0"/>
    </xf>
    <xf numFmtId="0" fontId="2" fillId="33" borderId="13" xfId="57" applyFont="1" applyFill="1" applyBorder="1" applyAlignment="1" applyProtection="1">
      <alignment horizontal="center" vertical="center"/>
      <protection locked="0"/>
    </xf>
    <xf numFmtId="0" fontId="2" fillId="33" borderId="91" xfId="57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" fontId="7" fillId="34" borderId="84" xfId="57" applyNumberFormat="1" applyFont="1" applyFill="1" applyBorder="1" applyAlignment="1" applyProtection="1">
      <alignment horizontal="center" vertical="center"/>
      <protection locked="0"/>
    </xf>
    <xf numFmtId="1" fontId="7" fillId="34" borderId="19" xfId="57" applyNumberFormat="1" applyFont="1" applyFill="1" applyBorder="1" applyAlignment="1" applyProtection="1">
      <alignment horizontal="center" vertical="center"/>
      <protection locked="0"/>
    </xf>
    <xf numFmtId="164" fontId="7" fillId="34" borderId="19" xfId="57" applyNumberFormat="1" applyFont="1" applyFill="1" applyBorder="1" applyAlignment="1" applyProtection="1">
      <alignment horizontal="center" vertical="center"/>
      <protection locked="0"/>
    </xf>
    <xf numFmtId="164" fontId="7" fillId="34" borderId="20" xfId="57" applyNumberFormat="1" applyFont="1" applyFill="1" applyBorder="1" applyAlignment="1" applyProtection="1">
      <alignment horizontal="center" vertical="center"/>
      <protection locked="0"/>
    </xf>
    <xf numFmtId="164" fontId="7" fillId="34" borderId="92" xfId="57" applyNumberFormat="1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7" fillId="36" borderId="33" xfId="57" applyNumberFormat="1" applyFont="1" applyFill="1" applyBorder="1" applyAlignment="1" applyProtection="1">
      <alignment horizontal="center" vertical="center"/>
      <protection locked="0"/>
    </xf>
    <xf numFmtId="1" fontId="7" fillId="36" borderId="27" xfId="57" applyNumberFormat="1" applyFont="1" applyFill="1" applyBorder="1" applyAlignment="1" applyProtection="1">
      <alignment horizontal="center" vertical="center"/>
      <protection locked="0"/>
    </xf>
    <xf numFmtId="164" fontId="7" fillId="39" borderId="27" xfId="57" applyNumberFormat="1" applyFont="1" applyFill="1" applyBorder="1" applyAlignment="1" applyProtection="1">
      <alignment horizontal="center" vertical="center"/>
      <protection locked="0"/>
    </xf>
    <xf numFmtId="164" fontId="7" fillId="35" borderId="34" xfId="57" applyNumberFormat="1" applyFont="1" applyFill="1" applyBorder="1" applyAlignment="1" applyProtection="1">
      <alignment horizontal="center" vertical="center"/>
      <protection locked="0"/>
    </xf>
    <xf numFmtId="164" fontId="7" fillId="39" borderId="28" xfId="57" applyNumberFormat="1" applyFont="1" applyFill="1" applyBorder="1" applyAlignment="1" applyProtection="1">
      <alignment horizontal="center" vertical="center"/>
      <protection locked="0"/>
    </xf>
    <xf numFmtId="164" fontId="7" fillId="39" borderId="93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33" xfId="57" applyNumberFormat="1" applyFont="1" applyFill="1" applyBorder="1" applyAlignment="1" applyProtection="1">
      <alignment horizontal="center" vertical="center"/>
      <protection locked="0"/>
    </xf>
    <xf numFmtId="1" fontId="7" fillId="34" borderId="27" xfId="57" applyNumberFormat="1" applyFont="1" applyFill="1" applyBorder="1" applyAlignment="1" applyProtection="1">
      <alignment horizontal="center" vertical="center"/>
      <protection locked="0"/>
    </xf>
    <xf numFmtId="1" fontId="7" fillId="41" borderId="26" xfId="57" applyNumberFormat="1" applyFont="1" applyFill="1" applyBorder="1" applyAlignment="1" applyProtection="1">
      <alignment horizontal="center" vertical="center"/>
      <protection locked="0"/>
    </xf>
    <xf numFmtId="1" fontId="7" fillId="41" borderId="27" xfId="57" applyNumberFormat="1" applyFont="1" applyFill="1" applyBorder="1" applyAlignment="1" applyProtection="1">
      <alignment horizontal="center" vertical="center"/>
      <protection locked="0"/>
    </xf>
    <xf numFmtId="164" fontId="7" fillId="34" borderId="27" xfId="57" applyNumberFormat="1" applyFont="1" applyFill="1" applyBorder="1" applyAlignment="1" applyProtection="1">
      <alignment horizontal="center" vertical="center"/>
      <protection locked="0"/>
    </xf>
    <xf numFmtId="164" fontId="7" fillId="34" borderId="34" xfId="57" applyNumberFormat="1" applyFont="1" applyFill="1" applyBorder="1" applyAlignment="1" applyProtection="1">
      <alignment horizontal="center" vertical="center"/>
      <protection locked="0"/>
    </xf>
    <xf numFmtId="164" fontId="7" fillId="34" borderId="28" xfId="57" applyNumberFormat="1" applyFont="1" applyFill="1" applyBorder="1" applyAlignment="1" applyProtection="1">
      <alignment horizontal="center" vertical="center"/>
      <protection locked="0"/>
    </xf>
    <xf numFmtId="164" fontId="7" fillId="34" borderId="93" xfId="57" applyNumberFormat="1" applyFont="1" applyFill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>
      <alignment horizontal="center" vertical="center"/>
    </xf>
    <xf numFmtId="164" fontId="7" fillId="36" borderId="27" xfId="57" applyNumberFormat="1" applyFont="1" applyFill="1" applyBorder="1" applyAlignment="1" applyProtection="1">
      <alignment horizontal="center" vertical="center"/>
      <protection locked="0"/>
    </xf>
    <xf numFmtId="164" fontId="7" fillId="36" borderId="28" xfId="57" applyNumberFormat="1" applyFont="1" applyFill="1" applyBorder="1" applyAlignment="1" applyProtection="1">
      <alignment horizontal="center" vertical="center"/>
      <protection locked="0"/>
    </xf>
    <xf numFmtId="164" fontId="7" fillId="36" borderId="93" xfId="57" applyNumberFormat="1" applyFont="1" applyFill="1" applyBorder="1" applyAlignment="1" applyProtection="1">
      <alignment horizontal="center" vertical="center"/>
      <protection locked="0"/>
    </xf>
    <xf numFmtId="1" fontId="7" fillId="43" borderId="26" xfId="57" applyNumberFormat="1" applyFont="1" applyFill="1" applyBorder="1" applyAlignment="1" applyProtection="1">
      <alignment horizontal="center" vertical="center"/>
      <protection locked="0"/>
    </xf>
    <xf numFmtId="1" fontId="7" fillId="43" borderId="33" xfId="57" applyNumberFormat="1" applyFont="1" applyFill="1" applyBorder="1" applyAlignment="1" applyProtection="1">
      <alignment horizontal="center" vertical="center"/>
      <protection locked="0"/>
    </xf>
    <xf numFmtId="1" fontId="7" fillId="43" borderId="27" xfId="57" applyNumberFormat="1" applyFont="1" applyFill="1" applyBorder="1" applyAlignment="1" applyProtection="1">
      <alignment horizontal="center" vertical="center"/>
      <protection locked="0"/>
    </xf>
    <xf numFmtId="164" fontId="7" fillId="43" borderId="27" xfId="57" applyNumberFormat="1" applyFont="1" applyFill="1" applyBorder="1" applyAlignment="1" applyProtection="1">
      <alignment horizontal="center" vertical="center"/>
      <protection locked="0"/>
    </xf>
    <xf numFmtId="164" fontId="7" fillId="43" borderId="28" xfId="57" applyNumberFormat="1" applyFont="1" applyFill="1" applyBorder="1" applyAlignment="1" applyProtection="1">
      <alignment horizontal="center" vertical="center"/>
      <protection locked="0"/>
    </xf>
    <xf numFmtId="164" fontId="7" fillId="43" borderId="93" xfId="57" applyNumberFormat="1" applyFont="1" applyFill="1" applyBorder="1" applyAlignment="1" applyProtection="1">
      <alignment horizontal="center" vertical="center"/>
      <protection locked="0"/>
    </xf>
    <xf numFmtId="1" fontId="7" fillId="39" borderId="36" xfId="57" applyNumberFormat="1" applyFont="1" applyFill="1" applyBorder="1" applyAlignment="1" applyProtection="1">
      <alignment horizontal="center" vertical="center"/>
      <protection locked="0"/>
    </xf>
    <xf numFmtId="1" fontId="7" fillId="39" borderId="37" xfId="57" applyNumberFormat="1" applyFont="1" applyFill="1" applyBorder="1" applyAlignment="1" applyProtection="1">
      <alignment horizontal="center" vertical="center"/>
      <protection locked="0"/>
    </xf>
    <xf numFmtId="1" fontId="7" fillId="39" borderId="38" xfId="57" applyNumberFormat="1" applyFont="1" applyFill="1" applyBorder="1" applyAlignment="1" applyProtection="1">
      <alignment horizontal="center" vertical="center"/>
      <protection locked="0"/>
    </xf>
    <xf numFmtId="164" fontId="7" fillId="39" borderId="38" xfId="57" applyNumberFormat="1" applyFont="1" applyFill="1" applyBorder="1" applyAlignment="1" applyProtection="1">
      <alignment horizontal="center" vertical="center"/>
      <protection locked="0"/>
    </xf>
    <xf numFmtId="164" fontId="7" fillId="39" borderId="39" xfId="57" applyNumberFormat="1" applyFont="1" applyFill="1" applyBorder="1" applyAlignment="1" applyProtection="1">
      <alignment horizontal="center" vertical="center"/>
      <protection locked="0"/>
    </xf>
    <xf numFmtId="1" fontId="7" fillId="0" borderId="26" xfId="57" applyNumberFormat="1" applyFont="1" applyFill="1" applyBorder="1" applyAlignment="1" applyProtection="1">
      <alignment horizontal="center" vertical="center"/>
      <protection locked="0"/>
    </xf>
    <xf numFmtId="1" fontId="7" fillId="0" borderId="33" xfId="57" applyNumberFormat="1" applyFont="1" applyFill="1" applyBorder="1" applyAlignment="1" applyProtection="1">
      <alignment horizontal="center" vertical="center"/>
      <protection locked="0"/>
    </xf>
    <xf numFmtId="1" fontId="7" fillId="0" borderId="27" xfId="57" applyNumberFormat="1" applyFont="1" applyFill="1" applyBorder="1" applyAlignment="1" applyProtection="1">
      <alignment horizontal="center" vertical="center"/>
      <protection locked="0"/>
    </xf>
    <xf numFmtId="164" fontId="7" fillId="0" borderId="27" xfId="57" applyNumberFormat="1" applyFont="1" applyFill="1" applyBorder="1" applyAlignment="1" applyProtection="1">
      <alignment horizontal="center" vertical="center"/>
      <protection locked="0"/>
    </xf>
    <xf numFmtId="164" fontId="7" fillId="0" borderId="28" xfId="57" applyNumberFormat="1" applyFont="1" applyFill="1" applyBorder="1" applyAlignment="1" applyProtection="1">
      <alignment horizontal="center" vertical="center"/>
      <protection locked="0"/>
    </xf>
    <xf numFmtId="164" fontId="7" fillId="0" borderId="93" xfId="57" applyNumberFormat="1" applyFont="1" applyFill="1" applyBorder="1" applyAlignment="1" applyProtection="1">
      <alignment horizontal="center" vertical="center"/>
      <protection locked="0"/>
    </xf>
    <xf numFmtId="1" fontId="7" fillId="39" borderId="26" xfId="57" applyNumberFormat="1" applyFont="1" applyFill="1" applyBorder="1" applyAlignment="1" applyProtection="1">
      <alignment horizontal="center" vertical="center"/>
      <protection locked="0"/>
    </xf>
    <xf numFmtId="1" fontId="7" fillId="39" borderId="33" xfId="57" applyNumberFormat="1" applyFont="1" applyFill="1" applyBorder="1" applyAlignment="1" applyProtection="1">
      <alignment horizontal="center" vertical="center"/>
      <protection locked="0"/>
    </xf>
    <xf numFmtId="1" fontId="7" fillId="39" borderId="27" xfId="57" applyNumberFormat="1" applyFont="1" applyFill="1" applyBorder="1" applyAlignment="1" applyProtection="1">
      <alignment horizontal="center" vertical="center"/>
      <protection locked="0"/>
    </xf>
    <xf numFmtId="164" fontId="7" fillId="39" borderId="94" xfId="57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1" fontId="7" fillId="44" borderId="43" xfId="57" applyNumberFormat="1" applyFont="1" applyFill="1" applyBorder="1" applyAlignment="1" applyProtection="1">
      <alignment horizontal="center" vertical="center"/>
      <protection locked="0"/>
    </xf>
    <xf numFmtId="1" fontId="7" fillId="44" borderId="96" xfId="57" applyNumberFormat="1" applyFont="1" applyFill="1" applyBorder="1" applyAlignment="1" applyProtection="1">
      <alignment horizontal="center" vertical="center"/>
      <protection locked="0"/>
    </xf>
    <xf numFmtId="1" fontId="7" fillId="44" borderId="44" xfId="57" applyNumberFormat="1" applyFont="1" applyFill="1" applyBorder="1" applyAlignment="1" applyProtection="1">
      <alignment horizontal="center" vertical="center"/>
      <protection locked="0"/>
    </xf>
    <xf numFmtId="164" fontId="7" fillId="44" borderId="44" xfId="57" applyNumberFormat="1" applyFont="1" applyFill="1" applyBorder="1" applyAlignment="1" applyProtection="1">
      <alignment horizontal="center" vertical="center"/>
      <protection locked="0"/>
    </xf>
    <xf numFmtId="164" fontId="7" fillId="44" borderId="45" xfId="57" applyNumberFormat="1" applyFont="1" applyFill="1" applyBorder="1" applyAlignment="1" applyProtection="1">
      <alignment horizontal="center" vertical="center"/>
      <protection locked="0"/>
    </xf>
    <xf numFmtId="164" fontId="7" fillId="44" borderId="43" xfId="57" applyNumberFormat="1" applyFont="1" applyFill="1" applyBorder="1" applyAlignment="1" applyProtection="1">
      <alignment horizontal="center" vertical="center"/>
      <protection locked="0"/>
    </xf>
    <xf numFmtId="164" fontId="7" fillId="35" borderId="69" xfId="57" applyNumberFormat="1" applyFont="1" applyFill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1" fontId="7" fillId="33" borderId="98" xfId="57" applyNumberFormat="1" applyFont="1" applyFill="1" applyBorder="1" applyAlignment="1" applyProtection="1">
      <alignment horizontal="center" vertical="center"/>
      <protection locked="0"/>
    </xf>
    <xf numFmtId="1" fontId="7" fillId="33" borderId="56" xfId="57" applyNumberFormat="1" applyFont="1" applyFill="1" applyBorder="1" applyAlignment="1" applyProtection="1">
      <alignment horizontal="center" vertical="center"/>
      <protection locked="0"/>
    </xf>
    <xf numFmtId="1" fontId="7" fillId="33" borderId="99" xfId="57" applyNumberFormat="1" applyFont="1" applyFill="1" applyBorder="1" applyAlignment="1" applyProtection="1">
      <alignment horizontal="center" vertical="center"/>
      <protection locked="0"/>
    </xf>
    <xf numFmtId="164" fontId="7" fillId="33" borderId="57" xfId="57" applyNumberFormat="1" applyFont="1" applyFill="1" applyBorder="1" applyAlignment="1" applyProtection="1">
      <alignment horizontal="center" vertical="center"/>
      <protection locked="0"/>
    </xf>
    <xf numFmtId="164" fontId="7" fillId="33" borderId="58" xfId="57" applyNumberFormat="1" applyFont="1" applyFill="1" applyBorder="1" applyAlignment="1" applyProtection="1">
      <alignment horizontal="center" vertical="center"/>
      <protection locked="0"/>
    </xf>
    <xf numFmtId="164" fontId="7" fillId="33" borderId="59" xfId="57" applyNumberFormat="1" applyFont="1" applyFill="1" applyBorder="1" applyAlignment="1" applyProtection="1">
      <alignment horizontal="center" vertical="center"/>
      <protection locked="0"/>
    </xf>
    <xf numFmtId="164" fontId="7" fillId="33" borderId="60" xfId="57" applyNumberFormat="1" applyFont="1" applyFill="1" applyBorder="1" applyAlignment="1" applyProtection="1">
      <alignment horizontal="center" vertical="center"/>
      <protection locked="0"/>
    </xf>
    <xf numFmtId="164" fontId="7" fillId="33" borderId="66" xfId="57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238125</xdr:colOff>
      <xdr:row>0</xdr:row>
      <xdr:rowOff>95250</xdr:rowOff>
    </xdr:from>
    <xdr:to>
      <xdr:col>23</xdr:col>
      <xdr:colOff>800100</xdr:colOff>
      <xdr:row>2</xdr:row>
      <xdr:rowOff>9525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95250"/>
          <a:ext cx="561975" cy="5334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161925</xdr:colOff>
      <xdr:row>31</xdr:row>
      <xdr:rowOff>104775</xdr:rowOff>
    </xdr:from>
    <xdr:to>
      <xdr:col>23</xdr:col>
      <xdr:colOff>885825</xdr:colOff>
      <xdr:row>34</xdr:row>
      <xdr:rowOff>114300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7372350"/>
          <a:ext cx="723900" cy="72390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="75" zoomScaleNormal="75" workbookViewId="0" topLeftCell="A1">
      <selection activeCell="Y13" sqref="Y13"/>
    </sheetView>
  </sheetViews>
  <sheetFormatPr defaultColWidth="9.140625" defaultRowHeight="12.75"/>
  <cols>
    <col min="1" max="1" width="7.140625" style="1" customWidth="1"/>
    <col min="2" max="3" width="5.28125" style="1" customWidth="1"/>
    <col min="4" max="5" width="7.8515625" style="1" customWidth="1"/>
    <col min="6" max="6" width="6.7109375" style="1" customWidth="1"/>
    <col min="7" max="7" width="6.00390625" style="1" customWidth="1"/>
    <col min="8" max="9" width="7.7109375" style="1" customWidth="1"/>
    <col min="10" max="11" width="7.8515625" style="1" customWidth="1"/>
    <col min="12" max="12" width="4.8515625" style="1" customWidth="1"/>
    <col min="13" max="13" width="5.140625" style="1" customWidth="1"/>
    <col min="14" max="14" width="5.421875" style="1" customWidth="1"/>
    <col min="15" max="15" width="4.57421875" style="1" customWidth="1"/>
    <col min="16" max="16" width="6.57421875" style="1" customWidth="1"/>
    <col min="17" max="18" width="5.140625" style="1" customWidth="1"/>
    <col min="19" max="19" width="4.7109375" style="1" customWidth="1"/>
    <col min="20" max="20" width="6.28125" style="1" customWidth="1"/>
    <col min="21" max="21" width="6.8515625" style="1" customWidth="1"/>
    <col min="22" max="22" width="6.7109375" style="1" customWidth="1"/>
    <col min="23" max="23" width="6.8515625" style="1" customWidth="1"/>
    <col min="24" max="24" width="15.7109375" style="1" customWidth="1"/>
    <col min="25" max="25" width="9.421875" style="1" customWidth="1"/>
    <col min="26" max="16384" width="9.140625" style="1" customWidth="1"/>
  </cols>
  <sheetData>
    <row r="1" spans="1:24" ht="24" customHeight="1" thickBot="1">
      <c r="A1" s="241" t="s">
        <v>0</v>
      </c>
      <c r="B1" s="242"/>
      <c r="C1" s="243"/>
      <c r="D1" s="243"/>
      <c r="E1" s="243"/>
      <c r="F1" s="243"/>
      <c r="G1" s="243"/>
      <c r="H1" s="243"/>
      <c r="I1" s="243"/>
      <c r="J1" s="243"/>
      <c r="K1" s="244"/>
      <c r="L1" s="245" t="s">
        <v>1</v>
      </c>
      <c r="M1" s="246"/>
      <c r="N1" s="246"/>
      <c r="O1" s="246"/>
      <c r="P1" s="247"/>
      <c r="Q1" s="236" t="s">
        <v>73</v>
      </c>
      <c r="R1" s="236" t="s">
        <v>74</v>
      </c>
      <c r="S1" s="248" t="s">
        <v>17</v>
      </c>
      <c r="T1" s="249"/>
      <c r="U1" s="225" t="s">
        <v>67</v>
      </c>
      <c r="V1" s="226"/>
      <c r="W1" s="227" t="s">
        <v>18</v>
      </c>
      <c r="X1" s="254"/>
    </row>
    <row r="2" spans="1:24" ht="24.75" customHeight="1">
      <c r="A2" s="256" t="s">
        <v>2</v>
      </c>
      <c r="B2" s="257"/>
      <c r="C2" s="252"/>
      <c r="D2" s="252"/>
      <c r="E2" s="252"/>
      <c r="F2" s="252"/>
      <c r="G2" s="252"/>
      <c r="H2" s="258"/>
      <c r="I2" s="256" t="s">
        <v>63</v>
      </c>
      <c r="J2" s="252"/>
      <c r="K2" s="253"/>
      <c r="L2" s="239" t="s">
        <v>12</v>
      </c>
      <c r="M2" s="250" t="s">
        <v>16</v>
      </c>
      <c r="N2" s="250" t="s">
        <v>15</v>
      </c>
      <c r="O2" s="250" t="s">
        <v>14</v>
      </c>
      <c r="P2" s="259" t="s">
        <v>13</v>
      </c>
      <c r="Q2" s="237"/>
      <c r="R2" s="237"/>
      <c r="S2" s="239" t="s">
        <v>72</v>
      </c>
      <c r="T2" s="239" t="s">
        <v>71</v>
      </c>
      <c r="U2" s="230" t="s">
        <v>76</v>
      </c>
      <c r="V2" s="233" t="s">
        <v>75</v>
      </c>
      <c r="W2" s="228"/>
      <c r="X2" s="255"/>
    </row>
    <row r="3" spans="1:24" ht="23.25" customHeight="1">
      <c r="A3" s="239" t="s">
        <v>12</v>
      </c>
      <c r="B3" s="250" t="s">
        <v>66</v>
      </c>
      <c r="C3" s="250" t="s">
        <v>65</v>
      </c>
      <c r="D3" s="250" t="s">
        <v>11</v>
      </c>
      <c r="E3" s="250" t="s">
        <v>10</v>
      </c>
      <c r="F3" s="250" t="s">
        <v>9</v>
      </c>
      <c r="G3" s="250" t="s">
        <v>8</v>
      </c>
      <c r="H3" s="272" t="s">
        <v>7</v>
      </c>
      <c r="I3" s="239" t="s">
        <v>4</v>
      </c>
      <c r="J3" s="252" t="s">
        <v>3</v>
      </c>
      <c r="K3" s="253"/>
      <c r="L3" s="239"/>
      <c r="M3" s="250"/>
      <c r="N3" s="250"/>
      <c r="O3" s="250"/>
      <c r="P3" s="259"/>
      <c r="Q3" s="237"/>
      <c r="R3" s="237"/>
      <c r="S3" s="239"/>
      <c r="T3" s="239"/>
      <c r="U3" s="231"/>
      <c r="V3" s="234"/>
      <c r="W3" s="228"/>
      <c r="X3" s="2" t="s">
        <v>70</v>
      </c>
    </row>
    <row r="4" spans="1:24" ht="28.5" customHeight="1" thickBot="1">
      <c r="A4" s="240"/>
      <c r="B4" s="251"/>
      <c r="C4" s="251"/>
      <c r="D4" s="251"/>
      <c r="E4" s="251"/>
      <c r="F4" s="251"/>
      <c r="G4" s="251"/>
      <c r="H4" s="273"/>
      <c r="I4" s="240"/>
      <c r="J4" s="3" t="s">
        <v>6</v>
      </c>
      <c r="K4" s="4" t="s">
        <v>5</v>
      </c>
      <c r="L4" s="240"/>
      <c r="M4" s="251"/>
      <c r="N4" s="251"/>
      <c r="O4" s="251"/>
      <c r="P4" s="260"/>
      <c r="Q4" s="238"/>
      <c r="R4" s="238"/>
      <c r="S4" s="240"/>
      <c r="T4" s="240"/>
      <c r="U4" s="232"/>
      <c r="V4" s="235"/>
      <c r="W4" s="229"/>
      <c r="X4" s="5" t="s">
        <v>64</v>
      </c>
    </row>
    <row r="5" spans="1:26" ht="15.75" customHeight="1">
      <c r="A5" s="6">
        <f aca="true" t="shared" si="0" ref="A5:A16">SUM(B5:H5)</f>
        <v>138802</v>
      </c>
      <c r="B5" s="7">
        <v>280</v>
      </c>
      <c r="C5" s="8">
        <v>618</v>
      </c>
      <c r="D5" s="8">
        <v>15195</v>
      </c>
      <c r="E5" s="8">
        <v>805</v>
      </c>
      <c r="F5" s="8">
        <v>1542</v>
      </c>
      <c r="G5" s="8">
        <v>3353</v>
      </c>
      <c r="H5" s="9">
        <v>117009</v>
      </c>
      <c r="I5" s="10">
        <v>1503</v>
      </c>
      <c r="J5" s="11">
        <v>46651</v>
      </c>
      <c r="K5" s="12">
        <v>90648</v>
      </c>
      <c r="L5" s="10">
        <f aca="true" t="shared" si="1" ref="L5:L16">SUM(M5:P5)</f>
        <v>79</v>
      </c>
      <c r="M5" s="11">
        <v>12</v>
      </c>
      <c r="N5" s="11">
        <v>20</v>
      </c>
      <c r="O5" s="11">
        <v>27</v>
      </c>
      <c r="P5" s="195">
        <v>20</v>
      </c>
      <c r="Q5" s="204">
        <v>281</v>
      </c>
      <c r="R5" s="13">
        <v>5</v>
      </c>
      <c r="S5" s="10">
        <v>3</v>
      </c>
      <c r="T5" s="12">
        <v>2</v>
      </c>
      <c r="U5" s="14">
        <v>134.9</v>
      </c>
      <c r="V5" s="14">
        <v>131.6</v>
      </c>
      <c r="W5" s="13">
        <f>22012-W6-W7</f>
        <v>18672</v>
      </c>
      <c r="X5" s="15" t="s">
        <v>19</v>
      </c>
      <c r="Y5" s="16"/>
      <c r="Z5" s="16"/>
    </row>
    <row r="6" spans="1:26" ht="15.75" customHeight="1">
      <c r="A6" s="17">
        <f t="shared" si="0"/>
        <v>17585</v>
      </c>
      <c r="B6" s="18">
        <v>6</v>
      </c>
      <c r="C6" s="19">
        <v>113</v>
      </c>
      <c r="D6" s="19">
        <v>1521</v>
      </c>
      <c r="E6" s="19">
        <v>67</v>
      </c>
      <c r="F6" s="19">
        <v>388</v>
      </c>
      <c r="G6" s="19">
        <v>477</v>
      </c>
      <c r="H6" s="20">
        <v>15013</v>
      </c>
      <c r="I6" s="21">
        <v>429</v>
      </c>
      <c r="J6" s="22">
        <v>12761</v>
      </c>
      <c r="K6" s="23">
        <v>4395</v>
      </c>
      <c r="L6" s="24">
        <f t="shared" si="1"/>
        <v>12</v>
      </c>
      <c r="M6" s="25">
        <v>1</v>
      </c>
      <c r="N6" s="25">
        <v>1</v>
      </c>
      <c r="O6" s="25">
        <v>2</v>
      </c>
      <c r="P6" s="196">
        <v>8</v>
      </c>
      <c r="Q6" s="205">
        <v>51</v>
      </c>
      <c r="R6" s="26"/>
      <c r="S6" s="24">
        <v>0</v>
      </c>
      <c r="T6" s="27">
        <v>0</v>
      </c>
      <c r="U6" s="28">
        <v>36.6</v>
      </c>
      <c r="V6" s="28">
        <v>36.6</v>
      </c>
      <c r="W6" s="29">
        <v>1682</v>
      </c>
      <c r="X6" s="30" t="s">
        <v>61</v>
      </c>
      <c r="Y6" s="16"/>
      <c r="Z6" s="16"/>
    </row>
    <row r="7" spans="1:26" ht="15.75" customHeight="1">
      <c r="A7" s="6">
        <f t="shared" si="0"/>
        <v>13111</v>
      </c>
      <c r="B7" s="7">
        <v>21</v>
      </c>
      <c r="C7" s="32">
        <v>104</v>
      </c>
      <c r="D7" s="32">
        <v>761</v>
      </c>
      <c r="E7" s="32">
        <v>40</v>
      </c>
      <c r="F7" s="32">
        <v>296</v>
      </c>
      <c r="G7" s="32">
        <v>355</v>
      </c>
      <c r="H7" s="33">
        <v>11534</v>
      </c>
      <c r="I7" s="6">
        <v>310</v>
      </c>
      <c r="J7" s="34">
        <v>10146</v>
      </c>
      <c r="K7" s="35">
        <v>2655</v>
      </c>
      <c r="L7" s="6">
        <f t="shared" si="1"/>
        <v>7</v>
      </c>
      <c r="M7" s="36">
        <v>1</v>
      </c>
      <c r="N7" s="36">
        <v>2</v>
      </c>
      <c r="O7" s="36">
        <v>2</v>
      </c>
      <c r="P7" s="197">
        <v>2</v>
      </c>
      <c r="Q7" s="206">
        <v>50</v>
      </c>
      <c r="R7" s="37"/>
      <c r="S7" s="6">
        <v>0</v>
      </c>
      <c r="T7" s="35">
        <v>0</v>
      </c>
      <c r="U7" s="38">
        <v>27.8</v>
      </c>
      <c r="V7" s="38">
        <v>27.8</v>
      </c>
      <c r="W7" s="37">
        <v>1658</v>
      </c>
      <c r="X7" s="39" t="s">
        <v>62</v>
      </c>
      <c r="Y7" s="31"/>
      <c r="Z7" s="31"/>
    </row>
    <row r="8" spans="1:26" ht="15.75" customHeight="1">
      <c r="A8" s="17">
        <f t="shared" si="0"/>
        <v>135407</v>
      </c>
      <c r="B8" s="18">
        <v>218</v>
      </c>
      <c r="C8" s="19">
        <v>707</v>
      </c>
      <c r="D8" s="19">
        <v>14321</v>
      </c>
      <c r="E8" s="19">
        <v>853</v>
      </c>
      <c r="F8" s="19">
        <v>1566</v>
      </c>
      <c r="G8" s="19">
        <v>2986</v>
      </c>
      <c r="H8" s="20">
        <v>114756</v>
      </c>
      <c r="I8" s="17">
        <v>1984</v>
      </c>
      <c r="J8" s="40">
        <v>41889</v>
      </c>
      <c r="K8" s="41">
        <v>91534</v>
      </c>
      <c r="L8" s="24">
        <f t="shared" si="1"/>
        <v>83</v>
      </c>
      <c r="M8" s="22">
        <v>13</v>
      </c>
      <c r="N8" s="22">
        <v>18</v>
      </c>
      <c r="O8" s="22">
        <v>18</v>
      </c>
      <c r="P8" s="56">
        <v>34</v>
      </c>
      <c r="Q8" s="94">
        <v>293</v>
      </c>
      <c r="R8" s="26">
        <v>4</v>
      </c>
      <c r="S8" s="21">
        <v>2</v>
      </c>
      <c r="T8" s="23">
        <v>2</v>
      </c>
      <c r="U8" s="42">
        <v>156.3</v>
      </c>
      <c r="V8" s="42">
        <v>145.6</v>
      </c>
      <c r="W8" s="29">
        <f>8825-1669</f>
        <v>7156</v>
      </c>
      <c r="X8" s="30" t="s">
        <v>20</v>
      </c>
      <c r="Y8" s="16"/>
      <c r="Z8" s="16"/>
    </row>
    <row r="9" spans="1:26" ht="15.75" customHeight="1">
      <c r="A9" s="6">
        <f t="shared" si="0"/>
        <v>18340</v>
      </c>
      <c r="B9" s="7">
        <v>2</v>
      </c>
      <c r="C9" s="43">
        <v>158</v>
      </c>
      <c r="D9" s="43">
        <v>636</v>
      </c>
      <c r="E9" s="43">
        <v>62</v>
      </c>
      <c r="F9" s="43">
        <v>305</v>
      </c>
      <c r="G9" s="43">
        <v>630</v>
      </c>
      <c r="H9" s="44">
        <v>16547</v>
      </c>
      <c r="I9" s="45">
        <v>298</v>
      </c>
      <c r="J9" s="46">
        <v>14742</v>
      </c>
      <c r="K9" s="47">
        <v>3300</v>
      </c>
      <c r="L9" s="6">
        <f t="shared" si="1"/>
        <v>15</v>
      </c>
      <c r="M9" s="36">
        <v>3</v>
      </c>
      <c r="N9" s="36">
        <v>2</v>
      </c>
      <c r="O9" s="36">
        <v>2</v>
      </c>
      <c r="P9" s="197">
        <v>8</v>
      </c>
      <c r="Q9" s="206">
        <v>140</v>
      </c>
      <c r="R9" s="48"/>
      <c r="S9" s="49"/>
      <c r="T9" s="50"/>
      <c r="U9" s="38">
        <v>24.3</v>
      </c>
      <c r="V9" s="38">
        <v>24.3</v>
      </c>
      <c r="W9" s="51">
        <v>1669</v>
      </c>
      <c r="X9" s="52" t="s">
        <v>60</v>
      </c>
      <c r="Y9" s="16"/>
      <c r="Z9" s="31"/>
    </row>
    <row r="10" spans="1:26" ht="15.75" customHeight="1">
      <c r="A10" s="21">
        <f t="shared" si="0"/>
        <v>58460</v>
      </c>
      <c r="B10" s="53">
        <v>75</v>
      </c>
      <c r="C10" s="54">
        <v>287</v>
      </c>
      <c r="D10" s="54">
        <v>6822</v>
      </c>
      <c r="E10" s="54">
        <v>264</v>
      </c>
      <c r="F10" s="54">
        <v>390</v>
      </c>
      <c r="G10" s="54">
        <v>1345</v>
      </c>
      <c r="H10" s="55">
        <v>49277</v>
      </c>
      <c r="I10" s="21">
        <v>459</v>
      </c>
      <c r="J10" s="22">
        <v>21730</v>
      </c>
      <c r="K10" s="23">
        <v>36271</v>
      </c>
      <c r="L10" s="21">
        <f t="shared" si="1"/>
        <v>38</v>
      </c>
      <c r="M10" s="22">
        <v>9</v>
      </c>
      <c r="N10" s="22">
        <v>11</v>
      </c>
      <c r="O10" s="22">
        <v>8</v>
      </c>
      <c r="P10" s="56">
        <v>10</v>
      </c>
      <c r="Q10" s="94">
        <v>59</v>
      </c>
      <c r="R10" s="26">
        <v>1</v>
      </c>
      <c r="S10" s="21"/>
      <c r="T10" s="23">
        <v>1</v>
      </c>
      <c r="U10" s="57">
        <v>44.5</v>
      </c>
      <c r="V10" s="58">
        <v>42.8</v>
      </c>
      <c r="W10" s="26">
        <v>1896</v>
      </c>
      <c r="X10" s="59" t="s">
        <v>21</v>
      </c>
      <c r="Y10" s="60"/>
      <c r="Z10" s="31"/>
    </row>
    <row r="11" spans="1:26" ht="15.75" customHeight="1">
      <c r="A11" s="45">
        <f t="shared" si="0"/>
        <v>18382</v>
      </c>
      <c r="B11" s="61">
        <v>9</v>
      </c>
      <c r="C11" s="43">
        <v>100</v>
      </c>
      <c r="D11" s="43">
        <v>1547</v>
      </c>
      <c r="E11" s="43">
        <v>76</v>
      </c>
      <c r="F11" s="43">
        <v>300</v>
      </c>
      <c r="G11" s="43">
        <v>436</v>
      </c>
      <c r="H11" s="44">
        <v>15914</v>
      </c>
      <c r="I11" s="45">
        <v>286</v>
      </c>
      <c r="J11" s="46">
        <v>11176</v>
      </c>
      <c r="K11" s="47">
        <v>6920</v>
      </c>
      <c r="L11" s="45">
        <f t="shared" si="1"/>
        <v>12</v>
      </c>
      <c r="M11" s="46">
        <v>3</v>
      </c>
      <c r="N11" s="46">
        <v>3</v>
      </c>
      <c r="O11" s="46">
        <v>4</v>
      </c>
      <c r="P11" s="62">
        <v>2</v>
      </c>
      <c r="Q11" s="51">
        <v>26</v>
      </c>
      <c r="R11" s="51">
        <v>1</v>
      </c>
      <c r="S11" s="45"/>
      <c r="T11" s="47"/>
      <c r="U11" s="63">
        <v>20.5</v>
      </c>
      <c r="V11" s="64">
        <v>19.8</v>
      </c>
      <c r="W11" s="51">
        <v>1767</v>
      </c>
      <c r="X11" s="52" t="s">
        <v>53</v>
      </c>
      <c r="Y11" s="31"/>
      <c r="Z11" s="31"/>
    </row>
    <row r="12" spans="1:26" ht="15.75" customHeight="1">
      <c r="A12" s="65">
        <f t="shared" si="0"/>
        <v>28121</v>
      </c>
      <c r="B12" s="66">
        <v>23</v>
      </c>
      <c r="C12" s="67">
        <v>214</v>
      </c>
      <c r="D12" s="67">
        <v>2697</v>
      </c>
      <c r="E12" s="67">
        <v>182</v>
      </c>
      <c r="F12" s="67">
        <v>470</v>
      </c>
      <c r="G12" s="67">
        <v>802</v>
      </c>
      <c r="H12" s="68">
        <v>23733</v>
      </c>
      <c r="I12" s="65">
        <v>452</v>
      </c>
      <c r="J12" s="69">
        <v>14202</v>
      </c>
      <c r="K12" s="70">
        <v>13467</v>
      </c>
      <c r="L12" s="65">
        <f t="shared" si="1"/>
        <v>17</v>
      </c>
      <c r="M12" s="69">
        <v>6</v>
      </c>
      <c r="N12" s="69">
        <v>5</v>
      </c>
      <c r="O12" s="69">
        <v>3</v>
      </c>
      <c r="P12" s="71">
        <v>3</v>
      </c>
      <c r="Q12" s="72">
        <v>83</v>
      </c>
      <c r="R12" s="72">
        <v>2</v>
      </c>
      <c r="S12" s="65"/>
      <c r="T12" s="70"/>
      <c r="U12" s="73">
        <v>47.6</v>
      </c>
      <c r="V12" s="74">
        <v>46.8</v>
      </c>
      <c r="W12" s="72">
        <v>8150</v>
      </c>
      <c r="X12" s="75" t="s">
        <v>22</v>
      </c>
      <c r="Y12" s="31"/>
      <c r="Z12" s="31"/>
    </row>
    <row r="13" spans="1:26" ht="15.75" customHeight="1">
      <c r="A13" s="76">
        <f t="shared" si="0"/>
        <v>39785</v>
      </c>
      <c r="B13" s="77">
        <v>210</v>
      </c>
      <c r="C13" s="78">
        <v>290</v>
      </c>
      <c r="D13" s="78">
        <v>3328</v>
      </c>
      <c r="E13" s="78">
        <v>343</v>
      </c>
      <c r="F13" s="78">
        <v>927</v>
      </c>
      <c r="G13" s="78">
        <v>1162</v>
      </c>
      <c r="H13" s="79">
        <v>33525</v>
      </c>
      <c r="I13" s="76">
        <v>1013</v>
      </c>
      <c r="J13" s="80">
        <v>18887</v>
      </c>
      <c r="K13" s="81">
        <v>19885</v>
      </c>
      <c r="L13" s="76">
        <f t="shared" si="1"/>
        <v>34</v>
      </c>
      <c r="M13" s="80">
        <v>7</v>
      </c>
      <c r="N13" s="80">
        <v>7</v>
      </c>
      <c r="O13" s="80">
        <v>9</v>
      </c>
      <c r="P13" s="82">
        <v>11</v>
      </c>
      <c r="Q13" s="83">
        <v>180</v>
      </c>
      <c r="R13" s="83">
        <v>2</v>
      </c>
      <c r="S13" s="76">
        <v>1</v>
      </c>
      <c r="T13" s="81">
        <v>1</v>
      </c>
      <c r="U13" s="84">
        <v>75.7</v>
      </c>
      <c r="V13" s="85">
        <v>65.7</v>
      </c>
      <c r="W13" s="83">
        <v>3350</v>
      </c>
      <c r="X13" s="86" t="s">
        <v>23</v>
      </c>
      <c r="Y13" s="31"/>
      <c r="Z13" s="31"/>
    </row>
    <row r="14" spans="1:26" ht="15.75" customHeight="1">
      <c r="A14" s="87">
        <f t="shared" si="0"/>
        <v>62978</v>
      </c>
      <c r="B14" s="88">
        <v>44</v>
      </c>
      <c r="C14" s="89">
        <v>436</v>
      </c>
      <c r="D14" s="89">
        <v>6228</v>
      </c>
      <c r="E14" s="89">
        <v>214</v>
      </c>
      <c r="F14" s="89">
        <v>690</v>
      </c>
      <c r="G14" s="89">
        <v>1802</v>
      </c>
      <c r="H14" s="90">
        <v>53564</v>
      </c>
      <c r="I14" s="87">
        <v>778</v>
      </c>
      <c r="J14" s="91">
        <v>28606</v>
      </c>
      <c r="K14" s="92">
        <v>33594</v>
      </c>
      <c r="L14" s="87">
        <f t="shared" si="1"/>
        <v>47</v>
      </c>
      <c r="M14" s="91">
        <v>8</v>
      </c>
      <c r="N14" s="91">
        <v>11</v>
      </c>
      <c r="O14" s="91">
        <v>5</v>
      </c>
      <c r="P14" s="93">
        <v>23</v>
      </c>
      <c r="Q14" s="94">
        <v>205</v>
      </c>
      <c r="R14" s="94">
        <v>2</v>
      </c>
      <c r="S14" s="87">
        <v>2</v>
      </c>
      <c r="T14" s="92">
        <v>1</v>
      </c>
      <c r="U14" s="95">
        <v>55.7</v>
      </c>
      <c r="V14" s="96">
        <v>54.1</v>
      </c>
      <c r="W14" s="94">
        <v>3891</v>
      </c>
      <c r="X14" s="97" t="s">
        <v>52</v>
      </c>
      <c r="Y14" s="31"/>
      <c r="Z14" s="31"/>
    </row>
    <row r="15" spans="1:26" ht="15.75" customHeight="1">
      <c r="A15" s="76">
        <f t="shared" si="0"/>
        <v>26324</v>
      </c>
      <c r="B15" s="77">
        <v>39</v>
      </c>
      <c r="C15" s="78">
        <v>199</v>
      </c>
      <c r="D15" s="78">
        <v>2618</v>
      </c>
      <c r="E15" s="78">
        <v>98</v>
      </c>
      <c r="F15" s="78">
        <v>161</v>
      </c>
      <c r="G15" s="78">
        <v>919</v>
      </c>
      <c r="H15" s="79">
        <v>22290</v>
      </c>
      <c r="I15" s="76">
        <v>248</v>
      </c>
      <c r="J15" s="80">
        <v>9936</v>
      </c>
      <c r="K15" s="81">
        <v>16140</v>
      </c>
      <c r="L15" s="76">
        <f t="shared" si="1"/>
        <v>22</v>
      </c>
      <c r="M15" s="80">
        <v>4</v>
      </c>
      <c r="N15" s="80">
        <v>8</v>
      </c>
      <c r="O15" s="80">
        <v>5</v>
      </c>
      <c r="P15" s="82">
        <v>5</v>
      </c>
      <c r="Q15" s="83">
        <v>144</v>
      </c>
      <c r="R15" s="83">
        <v>3</v>
      </c>
      <c r="S15" s="76">
        <v>3</v>
      </c>
      <c r="T15" s="81"/>
      <c r="U15" s="84">
        <v>18.3</v>
      </c>
      <c r="V15" s="85">
        <v>18.2</v>
      </c>
      <c r="W15" s="83">
        <v>4187</v>
      </c>
      <c r="X15" s="86" t="s">
        <v>51</v>
      </c>
      <c r="Y15" s="31"/>
      <c r="Z15" s="31"/>
    </row>
    <row r="16" spans="1:26" ht="15.75" customHeight="1" thickBot="1">
      <c r="A16" s="65">
        <f t="shared" si="0"/>
        <v>11322</v>
      </c>
      <c r="B16" s="66">
        <v>5</v>
      </c>
      <c r="C16" s="67">
        <v>113</v>
      </c>
      <c r="D16" s="67">
        <v>562</v>
      </c>
      <c r="E16" s="67">
        <v>51</v>
      </c>
      <c r="F16" s="67">
        <v>72</v>
      </c>
      <c r="G16" s="67">
        <v>436</v>
      </c>
      <c r="H16" s="68">
        <v>10083</v>
      </c>
      <c r="I16" s="65">
        <v>71</v>
      </c>
      <c r="J16" s="69">
        <v>7773</v>
      </c>
      <c r="K16" s="70">
        <v>3478</v>
      </c>
      <c r="L16" s="65">
        <f t="shared" si="1"/>
        <v>7</v>
      </c>
      <c r="M16" s="69">
        <v>3</v>
      </c>
      <c r="N16" s="69">
        <v>1</v>
      </c>
      <c r="O16" s="69">
        <v>1</v>
      </c>
      <c r="P16" s="71">
        <v>2</v>
      </c>
      <c r="Q16" s="72">
        <v>83</v>
      </c>
      <c r="R16" s="72">
        <v>2</v>
      </c>
      <c r="S16" s="65">
        <v>2</v>
      </c>
      <c r="T16" s="70"/>
      <c r="U16" s="73">
        <v>6.3</v>
      </c>
      <c r="V16" s="74">
        <v>6.3</v>
      </c>
      <c r="W16" s="72">
        <v>3517</v>
      </c>
      <c r="X16" s="75" t="s">
        <v>56</v>
      </c>
      <c r="Y16" s="31"/>
      <c r="Z16" s="31"/>
    </row>
    <row r="17" spans="1:26" ht="30.75" customHeight="1" thickBot="1" thickTop="1">
      <c r="A17" s="98">
        <f aca="true" t="shared" si="2" ref="A17:W17">SUM(A5:A16)</f>
        <v>568617</v>
      </c>
      <c r="B17" s="99">
        <f t="shared" si="2"/>
        <v>932</v>
      </c>
      <c r="C17" s="99">
        <f t="shared" si="2"/>
        <v>3339</v>
      </c>
      <c r="D17" s="99">
        <f t="shared" si="2"/>
        <v>56236</v>
      </c>
      <c r="E17" s="99">
        <f t="shared" si="2"/>
        <v>3055</v>
      </c>
      <c r="F17" s="99">
        <f t="shared" si="2"/>
        <v>7107</v>
      </c>
      <c r="G17" s="99">
        <f t="shared" si="2"/>
        <v>14703</v>
      </c>
      <c r="H17" s="100">
        <f t="shared" si="2"/>
        <v>483245</v>
      </c>
      <c r="I17" s="98">
        <f t="shared" si="2"/>
        <v>7831</v>
      </c>
      <c r="J17" s="99">
        <f t="shared" si="2"/>
        <v>238499</v>
      </c>
      <c r="K17" s="100">
        <f t="shared" si="2"/>
        <v>322287</v>
      </c>
      <c r="L17" s="98">
        <f t="shared" si="2"/>
        <v>373</v>
      </c>
      <c r="M17" s="99">
        <f t="shared" si="2"/>
        <v>70</v>
      </c>
      <c r="N17" s="99">
        <f t="shared" si="2"/>
        <v>89</v>
      </c>
      <c r="O17" s="99">
        <f t="shared" si="2"/>
        <v>86</v>
      </c>
      <c r="P17" s="198">
        <f t="shared" si="2"/>
        <v>128</v>
      </c>
      <c r="Q17" s="101">
        <f>SUM(Q5:Q16)</f>
        <v>1595</v>
      </c>
      <c r="R17" s="101">
        <f t="shared" si="2"/>
        <v>22</v>
      </c>
      <c r="S17" s="102">
        <f t="shared" si="2"/>
        <v>13</v>
      </c>
      <c r="T17" s="100">
        <f t="shared" si="2"/>
        <v>7</v>
      </c>
      <c r="U17" s="101">
        <f t="shared" si="2"/>
        <v>648.5</v>
      </c>
      <c r="V17" s="101">
        <f t="shared" si="2"/>
        <v>619.6000000000001</v>
      </c>
      <c r="W17" s="101">
        <f t="shared" si="2"/>
        <v>57595</v>
      </c>
      <c r="X17" s="103" t="s">
        <v>69</v>
      </c>
      <c r="Y17" s="31"/>
      <c r="Z17" s="31"/>
    </row>
    <row r="18" spans="1:26" ht="15.75" customHeight="1" thickTop="1">
      <c r="A18" s="104">
        <f aca="true" t="shared" si="3" ref="A18:A28">SUM(B18:H18)</f>
        <v>79461</v>
      </c>
      <c r="B18" s="105">
        <v>53</v>
      </c>
      <c r="C18" s="106">
        <v>474</v>
      </c>
      <c r="D18" s="106">
        <v>10039</v>
      </c>
      <c r="E18" s="106">
        <v>320</v>
      </c>
      <c r="F18" s="106">
        <v>731</v>
      </c>
      <c r="G18" s="106">
        <v>1811</v>
      </c>
      <c r="H18" s="107">
        <v>66033</v>
      </c>
      <c r="I18" s="104">
        <v>801</v>
      </c>
      <c r="J18" s="108">
        <v>27674</v>
      </c>
      <c r="K18" s="109">
        <v>50986</v>
      </c>
      <c r="L18" s="110">
        <f aca="true" t="shared" si="4" ref="L18:L28">SUM(M18:P18)</f>
        <v>70</v>
      </c>
      <c r="M18" s="111">
        <v>13</v>
      </c>
      <c r="N18" s="111">
        <v>13</v>
      </c>
      <c r="O18" s="111">
        <v>9</v>
      </c>
      <c r="P18" s="199">
        <v>35</v>
      </c>
      <c r="Q18" s="113">
        <v>168</v>
      </c>
      <c r="R18" s="113">
        <v>3</v>
      </c>
      <c r="S18" s="110">
        <v>1</v>
      </c>
      <c r="T18" s="112">
        <v>2</v>
      </c>
      <c r="U18" s="114">
        <v>111.4</v>
      </c>
      <c r="V18" s="115">
        <v>105.9</v>
      </c>
      <c r="W18" s="113">
        <v>6692</v>
      </c>
      <c r="X18" s="116" t="s">
        <v>24</v>
      </c>
      <c r="Y18" s="16"/>
      <c r="Z18" s="16"/>
    </row>
    <row r="19" spans="1:26" ht="15.75" customHeight="1">
      <c r="A19" s="117">
        <f t="shared" si="3"/>
        <v>19189</v>
      </c>
      <c r="B19" s="118">
        <v>2</v>
      </c>
      <c r="C19" s="119">
        <v>110</v>
      </c>
      <c r="D19" s="119">
        <v>1004</v>
      </c>
      <c r="E19" s="119">
        <v>52</v>
      </c>
      <c r="F19" s="119">
        <v>411</v>
      </c>
      <c r="G19" s="119">
        <v>467</v>
      </c>
      <c r="H19" s="120">
        <v>17143</v>
      </c>
      <c r="I19" s="117">
        <v>350</v>
      </c>
      <c r="J19" s="121">
        <v>15858</v>
      </c>
      <c r="K19" s="122">
        <v>2981</v>
      </c>
      <c r="L19" s="123">
        <f t="shared" si="4"/>
        <v>8</v>
      </c>
      <c r="M19" s="124">
        <v>2</v>
      </c>
      <c r="N19" s="124">
        <v>2</v>
      </c>
      <c r="O19" s="124">
        <v>1</v>
      </c>
      <c r="P19" s="200">
        <v>3</v>
      </c>
      <c r="Q19" s="125">
        <v>72</v>
      </c>
      <c r="R19" s="125"/>
      <c r="S19" s="123">
        <v>1</v>
      </c>
      <c r="T19" s="122"/>
      <c r="U19" s="126">
        <v>25.7</v>
      </c>
      <c r="V19" s="127">
        <v>25.7</v>
      </c>
      <c r="W19" s="128">
        <v>2438</v>
      </c>
      <c r="X19" s="129" t="s">
        <v>58</v>
      </c>
      <c r="Y19" s="16"/>
      <c r="Z19" s="31"/>
    </row>
    <row r="20" spans="1:26" ht="15.75" customHeight="1">
      <c r="A20" s="21">
        <f t="shared" si="3"/>
        <v>37589</v>
      </c>
      <c r="B20" s="53">
        <v>24</v>
      </c>
      <c r="C20" s="54">
        <v>309</v>
      </c>
      <c r="D20" s="54">
        <v>4848</v>
      </c>
      <c r="E20" s="54">
        <v>290</v>
      </c>
      <c r="F20" s="54">
        <v>625</v>
      </c>
      <c r="G20" s="54">
        <v>1245</v>
      </c>
      <c r="H20" s="55">
        <v>30248</v>
      </c>
      <c r="I20" s="21">
        <v>609</v>
      </c>
      <c r="J20" s="22">
        <v>7677</v>
      </c>
      <c r="K20" s="23">
        <v>29303</v>
      </c>
      <c r="L20" s="21">
        <f t="shared" si="4"/>
        <v>42</v>
      </c>
      <c r="M20" s="22">
        <v>4</v>
      </c>
      <c r="N20" s="22">
        <v>6</v>
      </c>
      <c r="O20" s="22">
        <v>17</v>
      </c>
      <c r="P20" s="56">
        <v>15</v>
      </c>
      <c r="Q20" s="94">
        <v>77</v>
      </c>
      <c r="R20" s="26">
        <v>2</v>
      </c>
      <c r="S20" s="21">
        <v>1</v>
      </c>
      <c r="T20" s="23">
        <v>1</v>
      </c>
      <c r="U20" s="57">
        <v>34.4</v>
      </c>
      <c r="V20" s="58">
        <v>32.5</v>
      </c>
      <c r="W20" s="26">
        <v>6643</v>
      </c>
      <c r="X20" s="130" t="s">
        <v>25</v>
      </c>
      <c r="Y20" s="16"/>
      <c r="Z20" s="16"/>
    </row>
    <row r="21" spans="1:26" ht="15.75" customHeight="1">
      <c r="A21" s="6">
        <f t="shared" si="3"/>
        <v>11936</v>
      </c>
      <c r="B21" s="7">
        <v>5</v>
      </c>
      <c r="C21" s="131">
        <v>76</v>
      </c>
      <c r="D21" s="131">
        <v>1093</v>
      </c>
      <c r="E21" s="131">
        <v>52</v>
      </c>
      <c r="F21" s="131">
        <v>216</v>
      </c>
      <c r="G21" s="131">
        <v>419</v>
      </c>
      <c r="H21" s="132">
        <v>10075</v>
      </c>
      <c r="I21" s="133">
        <v>217</v>
      </c>
      <c r="J21" s="134">
        <v>5560</v>
      </c>
      <c r="K21" s="135">
        <v>6159</v>
      </c>
      <c r="L21" s="136">
        <f t="shared" si="4"/>
        <v>8</v>
      </c>
      <c r="M21" s="137">
        <v>2</v>
      </c>
      <c r="N21" s="137">
        <v>4</v>
      </c>
      <c r="O21" s="137">
        <v>0</v>
      </c>
      <c r="P21" s="201">
        <v>2</v>
      </c>
      <c r="Q21" s="138">
        <v>46</v>
      </c>
      <c r="R21" s="138">
        <v>1</v>
      </c>
      <c r="S21" s="136">
        <v>2</v>
      </c>
      <c r="T21" s="139"/>
      <c r="U21" s="140">
        <v>9.1</v>
      </c>
      <c r="V21" s="141">
        <v>9.1</v>
      </c>
      <c r="W21" s="142">
        <v>4300</v>
      </c>
      <c r="X21" s="143" t="s">
        <v>59</v>
      </c>
      <c r="Y21" s="16"/>
      <c r="Z21" s="31"/>
    </row>
    <row r="22" spans="1:26" ht="15.75" customHeight="1">
      <c r="A22" s="21">
        <f t="shared" si="3"/>
        <v>63534</v>
      </c>
      <c r="B22" s="53">
        <v>26</v>
      </c>
      <c r="C22" s="54">
        <v>379</v>
      </c>
      <c r="D22" s="54">
        <v>6279</v>
      </c>
      <c r="E22" s="54">
        <v>183</v>
      </c>
      <c r="F22" s="54">
        <v>877</v>
      </c>
      <c r="G22" s="54">
        <v>1638</v>
      </c>
      <c r="H22" s="55">
        <v>54152</v>
      </c>
      <c r="I22" s="21">
        <v>998</v>
      </c>
      <c r="J22" s="22">
        <v>30852</v>
      </c>
      <c r="K22" s="23">
        <v>31684</v>
      </c>
      <c r="L22" s="21">
        <f t="shared" si="4"/>
        <v>46</v>
      </c>
      <c r="M22" s="22">
        <v>10</v>
      </c>
      <c r="N22" s="22">
        <v>11</v>
      </c>
      <c r="O22" s="22">
        <v>4</v>
      </c>
      <c r="P22" s="56">
        <v>21</v>
      </c>
      <c r="Q22" s="94">
        <v>231</v>
      </c>
      <c r="R22" s="26">
        <v>3</v>
      </c>
      <c r="S22" s="21">
        <v>1</v>
      </c>
      <c r="T22" s="23">
        <v>2</v>
      </c>
      <c r="U22" s="57">
        <v>121.3</v>
      </c>
      <c r="V22" s="58">
        <v>113.1</v>
      </c>
      <c r="W22" s="26">
        <v>8003</v>
      </c>
      <c r="X22" s="59" t="s">
        <v>26</v>
      </c>
      <c r="Y22" s="31"/>
      <c r="Z22" s="31"/>
    </row>
    <row r="23" spans="1:26" ht="15.75" customHeight="1">
      <c r="A23" s="45">
        <f t="shared" si="3"/>
        <v>40134</v>
      </c>
      <c r="B23" s="61">
        <v>34</v>
      </c>
      <c r="C23" s="43">
        <v>222</v>
      </c>
      <c r="D23" s="43">
        <v>3461</v>
      </c>
      <c r="E23" s="43">
        <v>123</v>
      </c>
      <c r="F23" s="43">
        <v>519</v>
      </c>
      <c r="G23" s="43">
        <v>1086</v>
      </c>
      <c r="H23" s="44">
        <v>34689</v>
      </c>
      <c r="I23" s="45">
        <v>566</v>
      </c>
      <c r="J23" s="46">
        <v>17386</v>
      </c>
      <c r="K23" s="47">
        <v>22182</v>
      </c>
      <c r="L23" s="45">
        <f t="shared" si="4"/>
        <v>29</v>
      </c>
      <c r="M23" s="46">
        <v>6</v>
      </c>
      <c r="N23" s="46">
        <v>4</v>
      </c>
      <c r="O23" s="46">
        <v>10</v>
      </c>
      <c r="P23" s="62">
        <v>9</v>
      </c>
      <c r="Q23" s="51">
        <v>103</v>
      </c>
      <c r="R23" s="51">
        <v>3</v>
      </c>
      <c r="S23" s="45">
        <v>1</v>
      </c>
      <c r="T23" s="47">
        <v>1</v>
      </c>
      <c r="U23" s="63">
        <v>62.4</v>
      </c>
      <c r="V23" s="64">
        <v>59.9</v>
      </c>
      <c r="W23" s="51">
        <v>5084</v>
      </c>
      <c r="X23" s="52" t="s">
        <v>27</v>
      </c>
      <c r="Y23" s="31"/>
      <c r="Z23" s="31"/>
    </row>
    <row r="24" spans="1:26" ht="15.75" customHeight="1">
      <c r="A24" s="21">
        <f t="shared" si="3"/>
        <v>29980</v>
      </c>
      <c r="B24" s="53">
        <v>20</v>
      </c>
      <c r="C24" s="54">
        <v>173</v>
      </c>
      <c r="D24" s="54">
        <v>2264</v>
      </c>
      <c r="E24" s="54">
        <v>106</v>
      </c>
      <c r="F24" s="54">
        <v>336</v>
      </c>
      <c r="G24" s="54">
        <v>897</v>
      </c>
      <c r="H24" s="55">
        <v>26184</v>
      </c>
      <c r="I24" s="21">
        <v>422</v>
      </c>
      <c r="J24" s="22">
        <v>14525</v>
      </c>
      <c r="K24" s="23">
        <v>15033</v>
      </c>
      <c r="L24" s="21">
        <f t="shared" si="4"/>
        <v>23</v>
      </c>
      <c r="M24" s="22">
        <v>7</v>
      </c>
      <c r="N24" s="22">
        <v>5</v>
      </c>
      <c r="O24" s="22">
        <v>2</v>
      </c>
      <c r="P24" s="56">
        <v>9</v>
      </c>
      <c r="Q24" s="94">
        <v>85</v>
      </c>
      <c r="R24" s="26">
        <v>4</v>
      </c>
      <c r="S24" s="21">
        <v>2</v>
      </c>
      <c r="T24" s="23">
        <v>1</v>
      </c>
      <c r="U24" s="57">
        <v>27.4</v>
      </c>
      <c r="V24" s="58">
        <v>27.4</v>
      </c>
      <c r="W24" s="26">
        <v>9250</v>
      </c>
      <c r="X24" s="59" t="s">
        <v>28</v>
      </c>
      <c r="Y24" s="31"/>
      <c r="Z24" s="31"/>
    </row>
    <row r="25" spans="1:26" ht="15.75" customHeight="1">
      <c r="A25" s="45">
        <f t="shared" si="3"/>
        <v>28384</v>
      </c>
      <c r="B25" s="61">
        <v>36</v>
      </c>
      <c r="C25" s="43">
        <v>259</v>
      </c>
      <c r="D25" s="43">
        <v>2618</v>
      </c>
      <c r="E25" s="43">
        <v>250</v>
      </c>
      <c r="F25" s="43">
        <v>384</v>
      </c>
      <c r="G25" s="43">
        <v>845</v>
      </c>
      <c r="H25" s="44">
        <v>23992</v>
      </c>
      <c r="I25" s="45">
        <v>476</v>
      </c>
      <c r="J25" s="46">
        <v>16034</v>
      </c>
      <c r="K25" s="47">
        <v>11874</v>
      </c>
      <c r="L25" s="45">
        <f t="shared" si="4"/>
        <v>23</v>
      </c>
      <c r="M25" s="46">
        <v>5</v>
      </c>
      <c r="N25" s="46">
        <v>6</v>
      </c>
      <c r="O25" s="46">
        <v>3</v>
      </c>
      <c r="P25" s="62">
        <v>9</v>
      </c>
      <c r="Q25" s="51">
        <v>141</v>
      </c>
      <c r="R25" s="51">
        <v>3</v>
      </c>
      <c r="S25" s="45">
        <v>2</v>
      </c>
      <c r="T25" s="47"/>
      <c r="U25" s="63">
        <v>45.3</v>
      </c>
      <c r="V25" s="64">
        <v>42.7</v>
      </c>
      <c r="W25" s="51">
        <v>4300</v>
      </c>
      <c r="X25" s="52" t="s">
        <v>29</v>
      </c>
      <c r="Y25" s="31"/>
      <c r="Z25" s="31"/>
    </row>
    <row r="26" spans="1:26" ht="15.75" customHeight="1">
      <c r="A26" s="144">
        <f t="shared" si="3"/>
        <v>24282</v>
      </c>
      <c r="B26" s="145">
        <v>27</v>
      </c>
      <c r="C26" s="146">
        <v>163</v>
      </c>
      <c r="D26" s="146">
        <v>1796</v>
      </c>
      <c r="E26" s="146">
        <v>72</v>
      </c>
      <c r="F26" s="146">
        <v>335</v>
      </c>
      <c r="G26" s="146">
        <v>645</v>
      </c>
      <c r="H26" s="147">
        <v>21244</v>
      </c>
      <c r="I26" s="144">
        <v>370</v>
      </c>
      <c r="J26" s="148">
        <v>11838</v>
      </c>
      <c r="K26" s="149">
        <v>12074</v>
      </c>
      <c r="L26" s="144">
        <f t="shared" si="4"/>
        <v>18</v>
      </c>
      <c r="M26" s="148">
        <v>6</v>
      </c>
      <c r="N26" s="148">
        <v>4</v>
      </c>
      <c r="O26" s="148">
        <v>4</v>
      </c>
      <c r="P26" s="150">
        <v>4</v>
      </c>
      <c r="Q26" s="151">
        <v>69</v>
      </c>
      <c r="R26" s="151">
        <v>1</v>
      </c>
      <c r="S26" s="144">
        <v>1</v>
      </c>
      <c r="T26" s="149">
        <v>1</v>
      </c>
      <c r="U26" s="152">
        <v>34.3</v>
      </c>
      <c r="V26" s="153">
        <v>34.1</v>
      </c>
      <c r="W26" s="151">
        <v>5473</v>
      </c>
      <c r="X26" s="154" t="s">
        <v>30</v>
      </c>
      <c r="Y26" s="31"/>
      <c r="Z26" s="31"/>
    </row>
    <row r="27" spans="1:26" ht="15.75" customHeight="1">
      <c r="A27" s="76">
        <f t="shared" si="3"/>
        <v>17194</v>
      </c>
      <c r="B27" s="77">
        <v>8</v>
      </c>
      <c r="C27" s="78">
        <v>113</v>
      </c>
      <c r="D27" s="78">
        <v>952</v>
      </c>
      <c r="E27" s="78">
        <v>41</v>
      </c>
      <c r="F27" s="78">
        <v>428</v>
      </c>
      <c r="G27" s="78">
        <v>475</v>
      </c>
      <c r="H27" s="79">
        <v>15177</v>
      </c>
      <c r="I27" s="76">
        <v>433</v>
      </c>
      <c r="J27" s="80">
        <v>12812</v>
      </c>
      <c r="K27" s="81">
        <v>3949</v>
      </c>
      <c r="L27" s="76">
        <f t="shared" si="4"/>
        <v>10</v>
      </c>
      <c r="M27" s="80">
        <v>3</v>
      </c>
      <c r="N27" s="80">
        <v>3</v>
      </c>
      <c r="O27" s="80">
        <v>1</v>
      </c>
      <c r="P27" s="82">
        <v>3</v>
      </c>
      <c r="Q27" s="83">
        <v>57</v>
      </c>
      <c r="R27" s="83">
        <v>1</v>
      </c>
      <c r="S27" s="76">
        <v>1</v>
      </c>
      <c r="T27" s="81"/>
      <c r="U27" s="84">
        <v>26.1</v>
      </c>
      <c r="V27" s="85">
        <v>25.9</v>
      </c>
      <c r="W27" s="83">
        <v>3597</v>
      </c>
      <c r="X27" s="86" t="s">
        <v>54</v>
      </c>
      <c r="Y27" s="16"/>
      <c r="Z27" s="31"/>
    </row>
    <row r="28" spans="1:26" ht="15.75" customHeight="1" thickBot="1">
      <c r="A28" s="144">
        <f t="shared" si="3"/>
        <v>18712</v>
      </c>
      <c r="B28" s="145">
        <v>27</v>
      </c>
      <c r="C28" s="146">
        <v>93</v>
      </c>
      <c r="D28" s="146">
        <v>1772</v>
      </c>
      <c r="E28" s="146">
        <v>52</v>
      </c>
      <c r="F28" s="146">
        <v>467</v>
      </c>
      <c r="G28" s="146">
        <v>424</v>
      </c>
      <c r="H28" s="147">
        <v>15877</v>
      </c>
      <c r="I28" s="144">
        <v>475</v>
      </c>
      <c r="J28" s="148">
        <v>12006</v>
      </c>
      <c r="K28" s="149">
        <v>6231</v>
      </c>
      <c r="L28" s="144">
        <f t="shared" si="4"/>
        <v>7</v>
      </c>
      <c r="M28" s="148">
        <v>4</v>
      </c>
      <c r="N28" s="148">
        <v>1</v>
      </c>
      <c r="O28" s="148">
        <v>0</v>
      </c>
      <c r="P28" s="150">
        <v>2</v>
      </c>
      <c r="Q28" s="151">
        <v>29</v>
      </c>
      <c r="R28" s="151">
        <v>1</v>
      </c>
      <c r="S28" s="144">
        <v>1</v>
      </c>
      <c r="T28" s="149"/>
      <c r="U28" s="152">
        <v>33.7</v>
      </c>
      <c r="V28" s="153">
        <v>33.2</v>
      </c>
      <c r="W28" s="151">
        <v>3256</v>
      </c>
      <c r="X28" s="154" t="s">
        <v>55</v>
      </c>
      <c r="Y28" s="31"/>
      <c r="Z28" s="31"/>
    </row>
    <row r="29" spans="1:26" ht="30.75" customHeight="1" thickBot="1" thickTop="1">
      <c r="A29" s="98">
        <f aca="true" t="shared" si="5" ref="A29:W29">SUM(A18:A28)</f>
        <v>370395</v>
      </c>
      <c r="B29" s="99">
        <f t="shared" si="5"/>
        <v>262</v>
      </c>
      <c r="C29" s="99">
        <f t="shared" si="5"/>
        <v>2371</v>
      </c>
      <c r="D29" s="99">
        <f t="shared" si="5"/>
        <v>36126</v>
      </c>
      <c r="E29" s="99">
        <f t="shared" si="5"/>
        <v>1541</v>
      </c>
      <c r="F29" s="99">
        <f t="shared" si="5"/>
        <v>5329</v>
      </c>
      <c r="G29" s="99">
        <f t="shared" si="5"/>
        <v>9952</v>
      </c>
      <c r="H29" s="100">
        <f t="shared" si="5"/>
        <v>314814</v>
      </c>
      <c r="I29" s="98">
        <f t="shared" si="5"/>
        <v>5717</v>
      </c>
      <c r="J29" s="99">
        <f t="shared" si="5"/>
        <v>172222</v>
      </c>
      <c r="K29" s="100">
        <f t="shared" si="5"/>
        <v>192456</v>
      </c>
      <c r="L29" s="98">
        <f t="shared" si="5"/>
        <v>284</v>
      </c>
      <c r="M29" s="99">
        <f t="shared" si="5"/>
        <v>62</v>
      </c>
      <c r="N29" s="99">
        <f t="shared" si="5"/>
        <v>59</v>
      </c>
      <c r="O29" s="99">
        <f t="shared" si="5"/>
        <v>51</v>
      </c>
      <c r="P29" s="198">
        <f t="shared" si="5"/>
        <v>112</v>
      </c>
      <c r="Q29" s="101">
        <f>SUM(Q18:Q28)</f>
        <v>1078</v>
      </c>
      <c r="R29" s="101">
        <f t="shared" si="5"/>
        <v>22</v>
      </c>
      <c r="S29" s="102">
        <f t="shared" si="5"/>
        <v>14</v>
      </c>
      <c r="T29" s="100">
        <f t="shared" si="5"/>
        <v>8</v>
      </c>
      <c r="U29" s="101">
        <f t="shared" si="5"/>
        <v>531.1</v>
      </c>
      <c r="V29" s="101">
        <f t="shared" si="5"/>
        <v>509.4999999999999</v>
      </c>
      <c r="W29" s="101">
        <f t="shared" si="5"/>
        <v>59036</v>
      </c>
      <c r="X29" s="103" t="s">
        <v>68</v>
      </c>
      <c r="Y29" s="31"/>
      <c r="Z29" s="31"/>
    </row>
    <row r="30" spans="1:27" ht="18" customHeight="1" thickTop="1">
      <c r="A30" s="222"/>
      <c r="B30" s="261"/>
      <c r="C30" s="262"/>
      <c r="D30" s="262"/>
      <c r="E30" s="262"/>
      <c r="F30" s="262"/>
      <c r="G30" s="262"/>
      <c r="H30" s="262"/>
      <c r="I30" s="262"/>
      <c r="J30" s="262"/>
      <c r="K30" s="263"/>
      <c r="L30" s="49">
        <f>SUM(M30:P30)</f>
        <v>143</v>
      </c>
      <c r="M30" s="155">
        <v>80</v>
      </c>
      <c r="N30" s="155">
        <v>31</v>
      </c>
      <c r="O30" s="155">
        <v>9</v>
      </c>
      <c r="P30" s="202">
        <v>23</v>
      </c>
      <c r="Q30" s="222"/>
      <c r="R30" s="223"/>
      <c r="S30" s="223"/>
      <c r="T30" s="223"/>
      <c r="U30" s="223"/>
      <c r="V30" s="223"/>
      <c r="W30" s="224"/>
      <c r="X30" s="156" t="s">
        <v>31</v>
      </c>
      <c r="Y30" s="31"/>
      <c r="Z30" s="31"/>
      <c r="AA30" s="31"/>
    </row>
    <row r="31" spans="1:26" ht="30" customHeight="1" thickBot="1">
      <c r="A31" s="157">
        <f aca="true" t="shared" si="6" ref="A31:K31">A29+A17</f>
        <v>939012</v>
      </c>
      <c r="B31" s="157">
        <f t="shared" si="6"/>
        <v>1194</v>
      </c>
      <c r="C31" s="157">
        <f t="shared" si="6"/>
        <v>5710</v>
      </c>
      <c r="D31" s="157">
        <f t="shared" si="6"/>
        <v>92362</v>
      </c>
      <c r="E31" s="157">
        <f t="shared" si="6"/>
        <v>4596</v>
      </c>
      <c r="F31" s="157">
        <f t="shared" si="6"/>
        <v>12436</v>
      </c>
      <c r="G31" s="157">
        <f t="shared" si="6"/>
        <v>24655</v>
      </c>
      <c r="H31" s="157">
        <f t="shared" si="6"/>
        <v>798059</v>
      </c>
      <c r="I31" s="157">
        <f t="shared" si="6"/>
        <v>13548</v>
      </c>
      <c r="J31" s="157">
        <f t="shared" si="6"/>
        <v>410721</v>
      </c>
      <c r="K31" s="157">
        <f t="shared" si="6"/>
        <v>514743</v>
      </c>
      <c r="L31" s="157">
        <f>L30+L29+L17</f>
        <v>800</v>
      </c>
      <c r="M31" s="157">
        <f>M30+M29+M17</f>
        <v>212</v>
      </c>
      <c r="N31" s="157">
        <f>N30+N29+N17</f>
        <v>179</v>
      </c>
      <c r="O31" s="157">
        <f>O30+O29+O17</f>
        <v>146</v>
      </c>
      <c r="P31" s="203">
        <f>P30+P29+P17</f>
        <v>263</v>
      </c>
      <c r="Q31" s="158">
        <f>Q29+Q17</f>
        <v>2673</v>
      </c>
      <c r="R31" s="157">
        <f aca="true" t="shared" si="7" ref="R31:W31">R29+R17</f>
        <v>44</v>
      </c>
      <c r="S31" s="157">
        <f t="shared" si="7"/>
        <v>27</v>
      </c>
      <c r="T31" s="157">
        <f t="shared" si="7"/>
        <v>15</v>
      </c>
      <c r="U31" s="194">
        <f t="shared" si="7"/>
        <v>1179.6</v>
      </c>
      <c r="V31" s="194">
        <f t="shared" si="7"/>
        <v>1129.1</v>
      </c>
      <c r="W31" s="158">
        <f t="shared" si="7"/>
        <v>116631</v>
      </c>
      <c r="X31" s="159" t="s">
        <v>49</v>
      </c>
      <c r="Y31" s="16"/>
      <c r="Z31" s="16"/>
    </row>
    <row r="32" spans="1:24" ht="18.75" customHeight="1">
      <c r="A32" s="264" t="s">
        <v>46</v>
      </c>
      <c r="B32" s="265"/>
      <c r="C32" s="265"/>
      <c r="D32" s="265"/>
      <c r="E32" s="266"/>
      <c r="F32" s="264" t="s">
        <v>47</v>
      </c>
      <c r="G32" s="265"/>
      <c r="H32" s="265"/>
      <c r="I32" s="265"/>
      <c r="J32" s="266"/>
      <c r="K32" s="269" t="s">
        <v>41</v>
      </c>
      <c r="L32" s="270"/>
      <c r="M32" s="271"/>
      <c r="N32" s="274" t="s">
        <v>37</v>
      </c>
      <c r="O32" s="270"/>
      <c r="P32" s="275"/>
      <c r="Q32" s="276" t="s">
        <v>36</v>
      </c>
      <c r="R32" s="294"/>
      <c r="S32" s="294"/>
      <c r="T32" s="295"/>
      <c r="U32" s="276" t="s">
        <v>32</v>
      </c>
      <c r="V32" s="277"/>
      <c r="W32" s="278"/>
      <c r="X32" s="279"/>
    </row>
    <row r="33" spans="1:24" ht="18.75" customHeight="1">
      <c r="A33" s="219"/>
      <c r="B33" s="267"/>
      <c r="C33" s="267"/>
      <c r="D33" s="267"/>
      <c r="E33" s="268"/>
      <c r="F33" s="219"/>
      <c r="G33" s="267"/>
      <c r="H33" s="267"/>
      <c r="I33" s="267"/>
      <c r="J33" s="268"/>
      <c r="K33" s="219" t="s">
        <v>42</v>
      </c>
      <c r="L33" s="267"/>
      <c r="M33" s="282"/>
      <c r="N33" s="283" t="s">
        <v>38</v>
      </c>
      <c r="O33" s="267"/>
      <c r="P33" s="268"/>
      <c r="Q33" s="219" t="s">
        <v>33</v>
      </c>
      <c r="R33" s="220"/>
      <c r="S33" s="220"/>
      <c r="T33" s="221"/>
      <c r="U33" s="219" t="s">
        <v>33</v>
      </c>
      <c r="V33" s="267"/>
      <c r="W33" s="282"/>
      <c r="X33" s="280"/>
    </row>
    <row r="34" spans="1:24" ht="18.75" customHeight="1">
      <c r="A34" s="296" t="s">
        <v>50</v>
      </c>
      <c r="B34" s="297"/>
      <c r="C34" s="298"/>
      <c r="D34" s="302" t="s">
        <v>48</v>
      </c>
      <c r="E34" s="304" t="s">
        <v>57</v>
      </c>
      <c r="F34" s="290" t="s">
        <v>12</v>
      </c>
      <c r="G34" s="287"/>
      <c r="H34" s="302" t="s">
        <v>45</v>
      </c>
      <c r="I34" s="302" t="s">
        <v>44</v>
      </c>
      <c r="J34" s="304" t="s">
        <v>43</v>
      </c>
      <c r="K34" s="290" t="s">
        <v>40</v>
      </c>
      <c r="L34" s="287"/>
      <c r="M34" s="302" t="s">
        <v>39</v>
      </c>
      <c r="N34" s="286" t="s">
        <v>40</v>
      </c>
      <c r="O34" s="287"/>
      <c r="P34" s="304" t="s">
        <v>39</v>
      </c>
      <c r="Q34" s="290" t="s">
        <v>35</v>
      </c>
      <c r="R34" s="291"/>
      <c r="S34" s="286" t="s">
        <v>34</v>
      </c>
      <c r="T34" s="307"/>
      <c r="U34" s="284" t="s">
        <v>35</v>
      </c>
      <c r="V34" s="286" t="s">
        <v>34</v>
      </c>
      <c r="W34" s="287"/>
      <c r="X34" s="280"/>
    </row>
    <row r="35" spans="1:24" ht="18.75" customHeight="1" thickBot="1">
      <c r="A35" s="299"/>
      <c r="B35" s="300"/>
      <c r="C35" s="301"/>
      <c r="D35" s="303"/>
      <c r="E35" s="305"/>
      <c r="F35" s="306"/>
      <c r="G35" s="289"/>
      <c r="H35" s="303"/>
      <c r="I35" s="303"/>
      <c r="J35" s="305"/>
      <c r="K35" s="306"/>
      <c r="L35" s="289"/>
      <c r="M35" s="303"/>
      <c r="N35" s="288"/>
      <c r="O35" s="289"/>
      <c r="P35" s="305"/>
      <c r="Q35" s="292"/>
      <c r="R35" s="293"/>
      <c r="S35" s="288"/>
      <c r="T35" s="308"/>
      <c r="U35" s="285"/>
      <c r="V35" s="288"/>
      <c r="W35" s="289"/>
      <c r="X35" s="281"/>
    </row>
    <row r="36" spans="1:26" ht="17.25" customHeight="1">
      <c r="A36" s="309"/>
      <c r="B36" s="310"/>
      <c r="C36" s="311"/>
      <c r="D36" s="160">
        <v>25964</v>
      </c>
      <c r="E36" s="161">
        <v>9692</v>
      </c>
      <c r="F36" s="309">
        <f aca="true" t="shared" si="8" ref="F36:F47">SUM(H36:J36)</f>
        <v>78104</v>
      </c>
      <c r="G36" s="311"/>
      <c r="H36" s="160">
        <v>740</v>
      </c>
      <c r="I36" s="160">
        <v>69679</v>
      </c>
      <c r="J36" s="161">
        <v>7685</v>
      </c>
      <c r="K36" s="309">
        <v>25095</v>
      </c>
      <c r="L36" s="311"/>
      <c r="M36" s="161">
        <v>32</v>
      </c>
      <c r="N36" s="309">
        <v>265205</v>
      </c>
      <c r="O36" s="311"/>
      <c r="P36" s="161">
        <v>2250</v>
      </c>
      <c r="Q36" s="314">
        <v>103.8</v>
      </c>
      <c r="R36" s="315"/>
      <c r="S36" s="312">
        <v>1305.7</v>
      </c>
      <c r="T36" s="313"/>
      <c r="U36" s="209">
        <v>28.9</v>
      </c>
      <c r="V36" s="312">
        <v>2830.6</v>
      </c>
      <c r="W36" s="313"/>
      <c r="X36" s="15" t="s">
        <v>19</v>
      </c>
      <c r="Y36" s="31"/>
      <c r="Z36" s="218"/>
    </row>
    <row r="37" spans="1:25" ht="17.25" customHeight="1">
      <c r="A37" s="316"/>
      <c r="B37" s="317"/>
      <c r="C37" s="318"/>
      <c r="D37" s="162">
        <v>9291</v>
      </c>
      <c r="E37" s="163">
        <v>2927</v>
      </c>
      <c r="F37" s="316">
        <f t="shared" si="8"/>
        <v>15874</v>
      </c>
      <c r="G37" s="318"/>
      <c r="H37" s="162">
        <v>105</v>
      </c>
      <c r="I37" s="162">
        <v>13624</v>
      </c>
      <c r="J37" s="164">
        <v>2145</v>
      </c>
      <c r="K37" s="317">
        <v>0</v>
      </c>
      <c r="L37" s="318"/>
      <c r="M37" s="163">
        <v>0</v>
      </c>
      <c r="N37" s="316">
        <v>74320</v>
      </c>
      <c r="O37" s="318"/>
      <c r="P37" s="164">
        <v>493</v>
      </c>
      <c r="Q37" s="322">
        <v>0.9</v>
      </c>
      <c r="R37" s="323"/>
      <c r="S37" s="319">
        <v>299.9</v>
      </c>
      <c r="T37" s="320"/>
      <c r="U37" s="210">
        <v>1.3</v>
      </c>
      <c r="V37" s="319">
        <v>728.9</v>
      </c>
      <c r="W37" s="321"/>
      <c r="X37" s="30" t="s">
        <v>61</v>
      </c>
      <c r="Y37" s="31"/>
    </row>
    <row r="38" spans="1:25" ht="17.25" customHeight="1">
      <c r="A38" s="324"/>
      <c r="B38" s="325"/>
      <c r="C38" s="326"/>
      <c r="D38" s="165">
        <v>3454</v>
      </c>
      <c r="E38" s="166">
        <v>2455</v>
      </c>
      <c r="F38" s="327">
        <f t="shared" si="8"/>
        <v>16681</v>
      </c>
      <c r="G38" s="328"/>
      <c r="H38" s="165">
        <v>147</v>
      </c>
      <c r="I38" s="165">
        <v>12623</v>
      </c>
      <c r="J38" s="167">
        <v>3911</v>
      </c>
      <c r="K38" s="325">
        <v>0</v>
      </c>
      <c r="L38" s="326"/>
      <c r="M38" s="166">
        <v>0</v>
      </c>
      <c r="N38" s="324">
        <v>59635</v>
      </c>
      <c r="O38" s="326"/>
      <c r="P38" s="167">
        <v>425</v>
      </c>
      <c r="Q38" s="332">
        <v>0.8</v>
      </c>
      <c r="R38" s="333"/>
      <c r="S38" s="329">
        <v>250</v>
      </c>
      <c r="T38" s="330"/>
      <c r="U38" s="211">
        <v>0.8</v>
      </c>
      <c r="V38" s="329">
        <v>665.5</v>
      </c>
      <c r="W38" s="331"/>
      <c r="X38" s="39" t="s">
        <v>62</v>
      </c>
      <c r="Y38" s="31"/>
    </row>
    <row r="39" spans="1:25" ht="17.25" customHeight="1">
      <c r="A39" s="316"/>
      <c r="B39" s="317"/>
      <c r="C39" s="318"/>
      <c r="D39" s="168">
        <v>26671</v>
      </c>
      <c r="E39" s="169">
        <v>8994</v>
      </c>
      <c r="F39" s="316">
        <f t="shared" si="8"/>
        <v>73801</v>
      </c>
      <c r="G39" s="318"/>
      <c r="H39" s="168">
        <v>2292</v>
      </c>
      <c r="I39" s="168">
        <v>41205</v>
      </c>
      <c r="J39" s="169">
        <v>30304</v>
      </c>
      <c r="K39" s="316">
        <v>27060</v>
      </c>
      <c r="L39" s="318"/>
      <c r="M39" s="169">
        <v>37</v>
      </c>
      <c r="N39" s="316">
        <v>358980</v>
      </c>
      <c r="O39" s="318"/>
      <c r="P39" s="169">
        <v>2368</v>
      </c>
      <c r="Q39" s="336">
        <v>101.6</v>
      </c>
      <c r="R39" s="323"/>
      <c r="S39" s="334">
        <v>1263.9</v>
      </c>
      <c r="T39" s="335"/>
      <c r="U39" s="212">
        <v>31.9</v>
      </c>
      <c r="V39" s="334">
        <v>2466.5</v>
      </c>
      <c r="W39" s="335"/>
      <c r="X39" s="170" t="s">
        <v>20</v>
      </c>
      <c r="Y39" s="31"/>
    </row>
    <row r="40" spans="1:25" ht="17.25" customHeight="1">
      <c r="A40" s="337"/>
      <c r="B40" s="338"/>
      <c r="C40" s="339"/>
      <c r="D40" s="171">
        <v>3992</v>
      </c>
      <c r="E40" s="172">
        <v>2206</v>
      </c>
      <c r="F40" s="324">
        <f t="shared" si="8"/>
        <v>16705</v>
      </c>
      <c r="G40" s="326"/>
      <c r="H40" s="171">
        <v>85</v>
      </c>
      <c r="I40" s="171">
        <v>15175</v>
      </c>
      <c r="J40" s="172">
        <v>1445</v>
      </c>
      <c r="K40" s="337">
        <v>0</v>
      </c>
      <c r="L40" s="339"/>
      <c r="M40" s="172">
        <v>0</v>
      </c>
      <c r="N40" s="337">
        <v>56005</v>
      </c>
      <c r="O40" s="339"/>
      <c r="P40" s="172">
        <v>417</v>
      </c>
      <c r="Q40" s="342">
        <v>0.5</v>
      </c>
      <c r="R40" s="323"/>
      <c r="S40" s="340">
        <v>289.9</v>
      </c>
      <c r="T40" s="341"/>
      <c r="U40" s="213">
        <v>0</v>
      </c>
      <c r="V40" s="340">
        <v>708.8</v>
      </c>
      <c r="W40" s="341"/>
      <c r="X40" s="52" t="s">
        <v>60</v>
      </c>
      <c r="Y40" s="31"/>
    </row>
    <row r="41" spans="1:25" ht="17.25" customHeight="1">
      <c r="A41" s="316"/>
      <c r="B41" s="317"/>
      <c r="C41" s="318"/>
      <c r="D41" s="162">
        <v>16765</v>
      </c>
      <c r="E41" s="164">
        <v>4036</v>
      </c>
      <c r="F41" s="316">
        <f t="shared" si="8"/>
        <v>30548</v>
      </c>
      <c r="G41" s="318"/>
      <c r="H41" s="162">
        <v>461</v>
      </c>
      <c r="I41" s="162">
        <v>24721</v>
      </c>
      <c r="J41" s="164">
        <v>5366</v>
      </c>
      <c r="K41" s="316">
        <v>14995</v>
      </c>
      <c r="L41" s="318"/>
      <c r="M41" s="164">
        <v>21</v>
      </c>
      <c r="N41" s="316">
        <v>112940</v>
      </c>
      <c r="O41" s="318"/>
      <c r="P41" s="164">
        <v>799</v>
      </c>
      <c r="Q41" s="322">
        <v>54</v>
      </c>
      <c r="R41" s="323"/>
      <c r="S41" s="319">
        <v>631.3</v>
      </c>
      <c r="T41" s="321"/>
      <c r="U41" s="210">
        <v>16.5</v>
      </c>
      <c r="V41" s="319">
        <v>852</v>
      </c>
      <c r="W41" s="321"/>
      <c r="X41" s="59" t="s">
        <v>21</v>
      </c>
      <c r="Y41" s="31"/>
    </row>
    <row r="42" spans="1:25" ht="17.25" customHeight="1">
      <c r="A42" s="337"/>
      <c r="B42" s="338"/>
      <c r="C42" s="339"/>
      <c r="D42" s="171">
        <v>3619</v>
      </c>
      <c r="E42" s="172">
        <v>2390</v>
      </c>
      <c r="F42" s="337">
        <f t="shared" si="8"/>
        <v>11180</v>
      </c>
      <c r="G42" s="339"/>
      <c r="H42" s="171">
        <v>25</v>
      </c>
      <c r="I42" s="171">
        <v>8335</v>
      </c>
      <c r="J42" s="172">
        <v>2820</v>
      </c>
      <c r="K42" s="337">
        <v>0</v>
      </c>
      <c r="L42" s="339"/>
      <c r="M42" s="172">
        <v>0</v>
      </c>
      <c r="N42" s="337">
        <v>47840</v>
      </c>
      <c r="O42" s="339"/>
      <c r="P42" s="172">
        <v>367</v>
      </c>
      <c r="Q42" s="342">
        <v>0.17</v>
      </c>
      <c r="R42" s="323"/>
      <c r="S42" s="340">
        <v>220.3</v>
      </c>
      <c r="T42" s="341"/>
      <c r="U42" s="213">
        <v>0</v>
      </c>
      <c r="V42" s="340">
        <v>311.5</v>
      </c>
      <c r="W42" s="341"/>
      <c r="X42" s="52" t="s">
        <v>53</v>
      </c>
      <c r="Y42" s="31"/>
    </row>
    <row r="43" spans="1:25" ht="17.25" customHeight="1">
      <c r="A43" s="343"/>
      <c r="B43" s="344"/>
      <c r="C43" s="345"/>
      <c r="D43" s="173">
        <v>10158</v>
      </c>
      <c r="E43" s="174">
        <v>2890</v>
      </c>
      <c r="F43" s="343">
        <f t="shared" si="8"/>
        <v>25396</v>
      </c>
      <c r="G43" s="345"/>
      <c r="H43" s="173">
        <v>93</v>
      </c>
      <c r="I43" s="173">
        <v>24011</v>
      </c>
      <c r="J43" s="174">
        <v>1292</v>
      </c>
      <c r="K43" s="343">
        <v>1430</v>
      </c>
      <c r="L43" s="345"/>
      <c r="M43" s="174">
        <v>2</v>
      </c>
      <c r="N43" s="343">
        <v>81845</v>
      </c>
      <c r="O43" s="345"/>
      <c r="P43" s="174">
        <v>603</v>
      </c>
      <c r="Q43" s="322">
        <v>18</v>
      </c>
      <c r="R43" s="323"/>
      <c r="S43" s="346">
        <v>440.4</v>
      </c>
      <c r="T43" s="347"/>
      <c r="U43" s="214">
        <v>0.3</v>
      </c>
      <c r="V43" s="346">
        <v>966.1</v>
      </c>
      <c r="W43" s="347"/>
      <c r="X43" s="75" t="s">
        <v>22</v>
      </c>
      <c r="Y43" s="31"/>
    </row>
    <row r="44" spans="1:25" s="178" customFormat="1" ht="17.25" customHeight="1">
      <c r="A44" s="348"/>
      <c r="B44" s="349"/>
      <c r="C44" s="350"/>
      <c r="D44" s="175">
        <v>12745</v>
      </c>
      <c r="E44" s="176">
        <v>4428</v>
      </c>
      <c r="F44" s="348">
        <f t="shared" si="8"/>
        <v>31588</v>
      </c>
      <c r="G44" s="350"/>
      <c r="H44" s="175">
        <v>1279</v>
      </c>
      <c r="I44" s="175">
        <v>22987</v>
      </c>
      <c r="J44" s="176">
        <v>7322</v>
      </c>
      <c r="K44" s="348">
        <v>500</v>
      </c>
      <c r="L44" s="350"/>
      <c r="M44" s="176">
        <v>1</v>
      </c>
      <c r="N44" s="348">
        <v>184170</v>
      </c>
      <c r="O44" s="350"/>
      <c r="P44" s="176">
        <v>1473</v>
      </c>
      <c r="Q44" s="353">
        <v>13.4</v>
      </c>
      <c r="R44" s="323"/>
      <c r="S44" s="351">
        <v>481.6</v>
      </c>
      <c r="T44" s="352"/>
      <c r="U44" s="215">
        <v>4.77</v>
      </c>
      <c r="V44" s="351">
        <v>1078.6</v>
      </c>
      <c r="W44" s="352"/>
      <c r="X44" s="86" t="s">
        <v>23</v>
      </c>
      <c r="Y44" s="177"/>
    </row>
    <row r="45" spans="1:25" ht="17.25" customHeight="1">
      <c r="A45" s="354"/>
      <c r="B45" s="355"/>
      <c r="C45" s="356"/>
      <c r="D45" s="179">
        <v>15016</v>
      </c>
      <c r="E45" s="180">
        <v>4250</v>
      </c>
      <c r="F45" s="354">
        <f t="shared" si="8"/>
        <v>34257</v>
      </c>
      <c r="G45" s="356"/>
      <c r="H45" s="179">
        <v>786</v>
      </c>
      <c r="I45" s="179">
        <v>29742</v>
      </c>
      <c r="J45" s="181">
        <v>3729</v>
      </c>
      <c r="K45" s="354">
        <v>3660</v>
      </c>
      <c r="L45" s="356"/>
      <c r="M45" s="180">
        <v>5</v>
      </c>
      <c r="N45" s="354">
        <v>135235</v>
      </c>
      <c r="O45" s="356"/>
      <c r="P45" s="180">
        <v>1036</v>
      </c>
      <c r="Q45" s="322">
        <v>26.6</v>
      </c>
      <c r="R45" s="323"/>
      <c r="S45" s="319">
        <v>674.9</v>
      </c>
      <c r="T45" s="321"/>
      <c r="U45" s="216">
        <v>6.54</v>
      </c>
      <c r="V45" s="319">
        <v>1043.3</v>
      </c>
      <c r="W45" s="321"/>
      <c r="X45" s="97" t="s">
        <v>52</v>
      </c>
      <c r="Y45" s="31"/>
    </row>
    <row r="46" spans="1:25" ht="17.25" customHeight="1">
      <c r="A46" s="348"/>
      <c r="B46" s="349"/>
      <c r="C46" s="350"/>
      <c r="D46" s="175">
        <v>9304</v>
      </c>
      <c r="E46" s="176">
        <v>3665</v>
      </c>
      <c r="F46" s="348">
        <f t="shared" si="8"/>
        <v>21407</v>
      </c>
      <c r="G46" s="350"/>
      <c r="H46" s="175">
        <v>674</v>
      </c>
      <c r="I46" s="175">
        <v>15417</v>
      </c>
      <c r="J46" s="176">
        <v>5316</v>
      </c>
      <c r="K46" s="348">
        <v>315</v>
      </c>
      <c r="L46" s="350"/>
      <c r="M46" s="176">
        <v>1</v>
      </c>
      <c r="N46" s="348">
        <v>51515</v>
      </c>
      <c r="O46" s="350"/>
      <c r="P46" s="176">
        <v>477</v>
      </c>
      <c r="Q46" s="353">
        <v>20.5</v>
      </c>
      <c r="R46" s="323"/>
      <c r="S46" s="351">
        <v>408.5</v>
      </c>
      <c r="T46" s="352"/>
      <c r="U46" s="215">
        <v>0.5</v>
      </c>
      <c r="V46" s="351">
        <v>622.5</v>
      </c>
      <c r="W46" s="352"/>
      <c r="X46" s="86" t="s">
        <v>51</v>
      </c>
      <c r="Y46" s="31"/>
    </row>
    <row r="47" spans="1:25" ht="17.25" customHeight="1" thickBot="1">
      <c r="A47" s="343"/>
      <c r="B47" s="344"/>
      <c r="C47" s="345"/>
      <c r="D47" s="173">
        <v>2142</v>
      </c>
      <c r="E47" s="174">
        <v>2454</v>
      </c>
      <c r="F47" s="343">
        <f t="shared" si="8"/>
        <v>16491</v>
      </c>
      <c r="G47" s="345"/>
      <c r="H47" s="173">
        <v>26</v>
      </c>
      <c r="I47" s="173">
        <v>11495</v>
      </c>
      <c r="J47" s="174">
        <v>4970</v>
      </c>
      <c r="K47" s="343">
        <v>655</v>
      </c>
      <c r="L47" s="345"/>
      <c r="M47" s="174">
        <v>2</v>
      </c>
      <c r="N47" s="343">
        <v>20940</v>
      </c>
      <c r="O47" s="345"/>
      <c r="P47" s="174">
        <v>232</v>
      </c>
      <c r="Q47" s="357">
        <v>0.8</v>
      </c>
      <c r="R47" s="358"/>
      <c r="S47" s="346">
        <v>166.7</v>
      </c>
      <c r="T47" s="347"/>
      <c r="U47" s="214">
        <v>1.5</v>
      </c>
      <c r="V47" s="346">
        <v>572.4</v>
      </c>
      <c r="W47" s="347"/>
      <c r="X47" s="75" t="s">
        <v>56</v>
      </c>
      <c r="Y47" s="31"/>
    </row>
    <row r="48" spans="1:25" ht="36" customHeight="1" thickBot="1" thickTop="1">
      <c r="A48" s="359"/>
      <c r="B48" s="360"/>
      <c r="C48" s="361"/>
      <c r="D48" s="182">
        <f>SUM(D36:D47)</f>
        <v>139121</v>
      </c>
      <c r="E48" s="182">
        <f>SUM(E36:E47)</f>
        <v>50387</v>
      </c>
      <c r="F48" s="359">
        <f>SUM(F36:G47)</f>
        <v>372032</v>
      </c>
      <c r="G48" s="361"/>
      <c r="H48" s="182">
        <f>SUM(H36:H47)</f>
        <v>6713</v>
      </c>
      <c r="I48" s="182">
        <f>SUM(I36:I47)</f>
        <v>289014</v>
      </c>
      <c r="J48" s="182">
        <f>SUM(J36:J47)</f>
        <v>76305</v>
      </c>
      <c r="K48" s="359">
        <f>SUM(K36:L47)</f>
        <v>73710</v>
      </c>
      <c r="L48" s="361"/>
      <c r="M48" s="183">
        <f>SUM(M36:M47)</f>
        <v>101</v>
      </c>
      <c r="N48" s="359">
        <f>SUM(N36:O47)</f>
        <v>1448630</v>
      </c>
      <c r="O48" s="361"/>
      <c r="P48" s="183">
        <f>SUM(P36:P47)</f>
        <v>10940</v>
      </c>
      <c r="Q48" s="364">
        <f>SUM(Q36:R47)</f>
        <v>341.07000000000005</v>
      </c>
      <c r="R48" s="362"/>
      <c r="S48" s="362">
        <f>SUM(S36:T47)</f>
        <v>6433.099999999999</v>
      </c>
      <c r="T48" s="363"/>
      <c r="U48" s="208">
        <f>SUM(U36:U47)</f>
        <v>93.01</v>
      </c>
      <c r="V48" s="362">
        <f>SUM(V36:W47)</f>
        <v>12846.699999999999</v>
      </c>
      <c r="W48" s="363"/>
      <c r="X48" s="103" t="s">
        <v>69</v>
      </c>
      <c r="Y48" s="31"/>
    </row>
    <row r="49" spans="1:25" ht="17.25" customHeight="1" thickTop="1">
      <c r="A49" s="316"/>
      <c r="B49" s="317"/>
      <c r="C49" s="318"/>
      <c r="D49" s="168">
        <v>19267</v>
      </c>
      <c r="E49" s="164">
        <v>9020</v>
      </c>
      <c r="F49" s="316">
        <f aca="true" t="shared" si="9" ref="F49:F59">SUM(H49:J49)</f>
        <v>64996</v>
      </c>
      <c r="G49" s="318"/>
      <c r="H49" s="168">
        <v>1462</v>
      </c>
      <c r="I49" s="168">
        <v>45566</v>
      </c>
      <c r="J49" s="164">
        <v>17968</v>
      </c>
      <c r="K49" s="316">
        <v>13230</v>
      </c>
      <c r="L49" s="318"/>
      <c r="M49" s="164">
        <v>16</v>
      </c>
      <c r="N49" s="316">
        <v>184895</v>
      </c>
      <c r="O49" s="318"/>
      <c r="P49" s="164">
        <v>1373</v>
      </c>
      <c r="Q49" s="365">
        <v>66.7</v>
      </c>
      <c r="R49" s="366"/>
      <c r="S49" s="319">
        <v>965.1</v>
      </c>
      <c r="T49" s="321"/>
      <c r="U49" s="210">
        <v>17.8</v>
      </c>
      <c r="V49" s="319">
        <v>2055.8</v>
      </c>
      <c r="W49" s="321"/>
      <c r="X49" s="184" t="s">
        <v>24</v>
      </c>
      <c r="Y49" s="31"/>
    </row>
    <row r="50" spans="1:25" ht="17.25" customHeight="1">
      <c r="A50" s="324"/>
      <c r="B50" s="325"/>
      <c r="C50" s="326"/>
      <c r="D50" s="165">
        <v>3147</v>
      </c>
      <c r="E50" s="167">
        <v>4450</v>
      </c>
      <c r="F50" s="348">
        <f t="shared" si="9"/>
        <v>21932</v>
      </c>
      <c r="G50" s="350"/>
      <c r="H50" s="165">
        <v>0</v>
      </c>
      <c r="I50" s="165">
        <v>21180</v>
      </c>
      <c r="J50" s="167">
        <v>752</v>
      </c>
      <c r="K50" s="324">
        <v>0</v>
      </c>
      <c r="L50" s="326"/>
      <c r="M50" s="167">
        <v>0</v>
      </c>
      <c r="N50" s="324">
        <v>74000</v>
      </c>
      <c r="O50" s="326"/>
      <c r="P50" s="167">
        <v>618</v>
      </c>
      <c r="Q50" s="332">
        <v>0</v>
      </c>
      <c r="R50" s="323"/>
      <c r="S50" s="329">
        <v>271.1</v>
      </c>
      <c r="T50" s="331"/>
      <c r="U50" s="211">
        <v>0</v>
      </c>
      <c r="V50" s="329">
        <v>690.6</v>
      </c>
      <c r="W50" s="331"/>
      <c r="X50" s="129" t="s">
        <v>58</v>
      </c>
      <c r="Y50" s="31"/>
    </row>
    <row r="51" spans="1:25" ht="17.25" customHeight="1">
      <c r="A51" s="316"/>
      <c r="B51" s="317"/>
      <c r="C51" s="318"/>
      <c r="D51" s="168">
        <v>14427</v>
      </c>
      <c r="E51" s="164">
        <v>4747</v>
      </c>
      <c r="F51" s="316">
        <f t="shared" si="9"/>
        <v>31113</v>
      </c>
      <c r="G51" s="318"/>
      <c r="H51" s="168">
        <v>426</v>
      </c>
      <c r="I51" s="168">
        <v>23410</v>
      </c>
      <c r="J51" s="164">
        <v>7277</v>
      </c>
      <c r="K51" s="316">
        <v>2000</v>
      </c>
      <c r="L51" s="318"/>
      <c r="M51" s="164">
        <v>4</v>
      </c>
      <c r="N51" s="316">
        <v>114925</v>
      </c>
      <c r="O51" s="318"/>
      <c r="P51" s="164">
        <v>956</v>
      </c>
      <c r="Q51" s="322">
        <v>47.5</v>
      </c>
      <c r="R51" s="323"/>
      <c r="S51" s="319">
        <v>581.4</v>
      </c>
      <c r="T51" s="321"/>
      <c r="U51" s="210">
        <v>4.76</v>
      </c>
      <c r="V51" s="319">
        <v>1026.9</v>
      </c>
      <c r="W51" s="321"/>
      <c r="X51" s="59" t="s">
        <v>25</v>
      </c>
      <c r="Y51" s="31"/>
    </row>
    <row r="52" spans="1:25" ht="17.25" customHeight="1">
      <c r="A52" s="324"/>
      <c r="B52" s="325"/>
      <c r="C52" s="326"/>
      <c r="D52" s="165">
        <v>3872</v>
      </c>
      <c r="E52" s="167">
        <v>1508</v>
      </c>
      <c r="F52" s="348">
        <f t="shared" si="9"/>
        <v>15393</v>
      </c>
      <c r="G52" s="350"/>
      <c r="H52" s="165">
        <v>296</v>
      </c>
      <c r="I52" s="165">
        <v>11508</v>
      </c>
      <c r="J52" s="167">
        <v>3589</v>
      </c>
      <c r="K52" s="324">
        <v>0</v>
      </c>
      <c r="L52" s="326"/>
      <c r="M52" s="167">
        <v>0</v>
      </c>
      <c r="N52" s="324">
        <v>30430</v>
      </c>
      <c r="O52" s="326"/>
      <c r="P52" s="167">
        <v>366</v>
      </c>
      <c r="Q52" s="332">
        <v>4.1</v>
      </c>
      <c r="R52" s="323"/>
      <c r="S52" s="329">
        <v>180.7</v>
      </c>
      <c r="T52" s="331"/>
      <c r="U52" s="211">
        <v>0.2</v>
      </c>
      <c r="V52" s="329">
        <v>767.3</v>
      </c>
      <c r="W52" s="331"/>
      <c r="X52" s="86" t="s">
        <v>59</v>
      </c>
      <c r="Y52" s="31"/>
    </row>
    <row r="53" spans="1:25" ht="17.25" customHeight="1">
      <c r="A53" s="316"/>
      <c r="B53" s="317"/>
      <c r="C53" s="318"/>
      <c r="D53" s="162">
        <v>19438</v>
      </c>
      <c r="E53" s="164">
        <v>9061</v>
      </c>
      <c r="F53" s="316">
        <f t="shared" si="9"/>
        <v>51261</v>
      </c>
      <c r="G53" s="318"/>
      <c r="H53" s="168">
        <v>1149</v>
      </c>
      <c r="I53" s="162">
        <v>47126</v>
      </c>
      <c r="J53" s="164">
        <v>2986</v>
      </c>
      <c r="K53" s="316">
        <v>2650</v>
      </c>
      <c r="L53" s="318"/>
      <c r="M53" s="164">
        <v>4</v>
      </c>
      <c r="N53" s="316">
        <v>228035</v>
      </c>
      <c r="O53" s="318"/>
      <c r="P53" s="164">
        <v>1452</v>
      </c>
      <c r="Q53" s="322">
        <v>36.6</v>
      </c>
      <c r="R53" s="323"/>
      <c r="S53" s="319">
        <v>812.9</v>
      </c>
      <c r="T53" s="321"/>
      <c r="U53" s="210">
        <v>2.8</v>
      </c>
      <c r="V53" s="319">
        <v>1990.3</v>
      </c>
      <c r="W53" s="321"/>
      <c r="X53" s="59" t="s">
        <v>26</v>
      </c>
      <c r="Y53" s="31"/>
    </row>
    <row r="54" spans="1:25" ht="17.25" customHeight="1">
      <c r="A54" s="324"/>
      <c r="B54" s="325"/>
      <c r="C54" s="326"/>
      <c r="D54" s="165">
        <v>10839</v>
      </c>
      <c r="E54" s="167">
        <v>1576</v>
      </c>
      <c r="F54" s="324">
        <f t="shared" si="9"/>
        <v>29348</v>
      </c>
      <c r="G54" s="326"/>
      <c r="H54" s="165">
        <v>83</v>
      </c>
      <c r="I54" s="165">
        <v>27681</v>
      </c>
      <c r="J54" s="167">
        <v>1584</v>
      </c>
      <c r="K54" s="324">
        <v>1430</v>
      </c>
      <c r="L54" s="326"/>
      <c r="M54" s="167">
        <v>2</v>
      </c>
      <c r="N54" s="324">
        <v>118720</v>
      </c>
      <c r="O54" s="326"/>
      <c r="P54" s="167">
        <v>812</v>
      </c>
      <c r="Q54" s="332">
        <v>9.2</v>
      </c>
      <c r="R54" s="323"/>
      <c r="S54" s="329">
        <v>433.4</v>
      </c>
      <c r="T54" s="331"/>
      <c r="U54" s="211">
        <v>2.4</v>
      </c>
      <c r="V54" s="329">
        <v>1173</v>
      </c>
      <c r="W54" s="331"/>
      <c r="X54" s="52" t="s">
        <v>27</v>
      </c>
      <c r="Y54" s="31"/>
    </row>
    <row r="55" spans="1:25" ht="17.25" customHeight="1">
      <c r="A55" s="316"/>
      <c r="B55" s="317"/>
      <c r="C55" s="318"/>
      <c r="D55" s="162">
        <v>11516</v>
      </c>
      <c r="E55" s="164">
        <v>3928</v>
      </c>
      <c r="F55" s="316">
        <f t="shared" si="9"/>
        <v>29670</v>
      </c>
      <c r="G55" s="318"/>
      <c r="H55" s="162">
        <v>23</v>
      </c>
      <c r="I55" s="162">
        <v>27136</v>
      </c>
      <c r="J55" s="164">
        <v>2511</v>
      </c>
      <c r="K55" s="316">
        <v>400</v>
      </c>
      <c r="L55" s="318"/>
      <c r="M55" s="164">
        <v>1</v>
      </c>
      <c r="N55" s="316">
        <v>79720</v>
      </c>
      <c r="O55" s="318"/>
      <c r="P55" s="164">
        <v>640</v>
      </c>
      <c r="Q55" s="322">
        <v>5.7</v>
      </c>
      <c r="R55" s="323"/>
      <c r="S55" s="319">
        <v>521.9</v>
      </c>
      <c r="T55" s="321"/>
      <c r="U55" s="210">
        <v>0.2</v>
      </c>
      <c r="V55" s="319">
        <v>1049.1</v>
      </c>
      <c r="W55" s="321"/>
      <c r="X55" s="59" t="s">
        <v>28</v>
      </c>
      <c r="Y55" s="31"/>
    </row>
    <row r="56" spans="1:25" ht="17.25" customHeight="1">
      <c r="A56" s="324"/>
      <c r="B56" s="325"/>
      <c r="C56" s="326"/>
      <c r="D56" s="165">
        <v>6444</v>
      </c>
      <c r="E56" s="167">
        <v>4300</v>
      </c>
      <c r="F56" s="324">
        <f t="shared" si="9"/>
        <v>21129</v>
      </c>
      <c r="G56" s="326"/>
      <c r="H56" s="165">
        <v>0</v>
      </c>
      <c r="I56" s="165">
        <v>20082</v>
      </c>
      <c r="J56" s="167">
        <v>1047</v>
      </c>
      <c r="K56" s="324">
        <v>1130</v>
      </c>
      <c r="L56" s="326"/>
      <c r="M56" s="167">
        <v>2</v>
      </c>
      <c r="N56" s="324">
        <v>100305</v>
      </c>
      <c r="O56" s="326"/>
      <c r="P56" s="167">
        <v>688</v>
      </c>
      <c r="Q56" s="332">
        <v>13.3</v>
      </c>
      <c r="R56" s="323"/>
      <c r="S56" s="329">
        <v>274.4</v>
      </c>
      <c r="T56" s="331"/>
      <c r="U56" s="211">
        <v>0.76</v>
      </c>
      <c r="V56" s="329">
        <v>885.4</v>
      </c>
      <c r="W56" s="331"/>
      <c r="X56" s="52" t="s">
        <v>29</v>
      </c>
      <c r="Y56" s="31"/>
    </row>
    <row r="57" spans="1:25" ht="17.25" customHeight="1">
      <c r="A57" s="354"/>
      <c r="B57" s="355"/>
      <c r="C57" s="356"/>
      <c r="D57" s="179">
        <v>5983</v>
      </c>
      <c r="E57" s="180">
        <v>6413</v>
      </c>
      <c r="F57" s="354">
        <f t="shared" si="9"/>
        <v>23148</v>
      </c>
      <c r="G57" s="356"/>
      <c r="H57" s="179">
        <v>333</v>
      </c>
      <c r="I57" s="179">
        <v>21726</v>
      </c>
      <c r="J57" s="180">
        <v>1089</v>
      </c>
      <c r="K57" s="354">
        <v>0</v>
      </c>
      <c r="L57" s="356"/>
      <c r="M57" s="180">
        <v>0</v>
      </c>
      <c r="N57" s="354">
        <v>71745</v>
      </c>
      <c r="O57" s="356"/>
      <c r="P57" s="180">
        <v>589</v>
      </c>
      <c r="Q57" s="322">
        <v>17.7</v>
      </c>
      <c r="R57" s="323"/>
      <c r="S57" s="319">
        <v>359.2</v>
      </c>
      <c r="T57" s="321"/>
      <c r="U57" s="216">
        <v>1.61</v>
      </c>
      <c r="V57" s="319">
        <v>936.1</v>
      </c>
      <c r="W57" s="321"/>
      <c r="X57" s="185" t="s">
        <v>30</v>
      </c>
      <c r="Y57" s="31"/>
    </row>
    <row r="58" spans="1:25" ht="17.25" customHeight="1">
      <c r="A58" s="348"/>
      <c r="B58" s="349"/>
      <c r="C58" s="350"/>
      <c r="D58" s="175">
        <v>3584</v>
      </c>
      <c r="E58" s="176">
        <v>5376</v>
      </c>
      <c r="F58" s="348">
        <f t="shared" si="9"/>
        <v>19258</v>
      </c>
      <c r="G58" s="350"/>
      <c r="H58" s="175">
        <v>150</v>
      </c>
      <c r="I58" s="175">
        <v>18202</v>
      </c>
      <c r="J58" s="176">
        <v>906</v>
      </c>
      <c r="K58" s="348">
        <v>0</v>
      </c>
      <c r="L58" s="350"/>
      <c r="M58" s="176">
        <v>0</v>
      </c>
      <c r="N58" s="348">
        <v>47450</v>
      </c>
      <c r="O58" s="350"/>
      <c r="P58" s="176">
        <v>526</v>
      </c>
      <c r="Q58" s="353">
        <v>6.9</v>
      </c>
      <c r="R58" s="323"/>
      <c r="S58" s="351">
        <v>361.4</v>
      </c>
      <c r="T58" s="352"/>
      <c r="U58" s="215">
        <v>0</v>
      </c>
      <c r="V58" s="351">
        <v>717.7</v>
      </c>
      <c r="W58" s="352"/>
      <c r="X58" s="86" t="s">
        <v>54</v>
      </c>
      <c r="Y58" s="31"/>
    </row>
    <row r="59" spans="1:25" ht="17.25" customHeight="1" thickBot="1">
      <c r="A59" s="343"/>
      <c r="B59" s="344"/>
      <c r="C59" s="345"/>
      <c r="D59" s="186">
        <v>4886</v>
      </c>
      <c r="E59" s="187">
        <v>3045</v>
      </c>
      <c r="F59" s="343">
        <f t="shared" si="9"/>
        <v>20503</v>
      </c>
      <c r="G59" s="345"/>
      <c r="H59" s="186">
        <v>0</v>
      </c>
      <c r="I59" s="186">
        <v>19229</v>
      </c>
      <c r="J59" s="187">
        <v>1274</v>
      </c>
      <c r="K59" s="343">
        <v>0</v>
      </c>
      <c r="L59" s="345"/>
      <c r="M59" s="187">
        <v>0</v>
      </c>
      <c r="N59" s="343">
        <v>74825</v>
      </c>
      <c r="O59" s="345"/>
      <c r="P59" s="187">
        <v>513</v>
      </c>
      <c r="Q59" s="357">
        <v>0.5</v>
      </c>
      <c r="R59" s="358"/>
      <c r="S59" s="346">
        <v>366</v>
      </c>
      <c r="T59" s="347"/>
      <c r="U59" s="217">
        <v>0</v>
      </c>
      <c r="V59" s="346">
        <v>702.4</v>
      </c>
      <c r="W59" s="347"/>
      <c r="X59" s="154" t="s">
        <v>55</v>
      </c>
      <c r="Y59" s="31"/>
    </row>
    <row r="60" spans="1:25" ht="36" customHeight="1" thickBot="1" thickTop="1">
      <c r="A60" s="359"/>
      <c r="B60" s="360"/>
      <c r="C60" s="361"/>
      <c r="D60" s="182">
        <f>SUM(D49:D59)</f>
        <v>103403</v>
      </c>
      <c r="E60" s="183">
        <f>SUM(E49:E59)</f>
        <v>53424</v>
      </c>
      <c r="F60" s="359">
        <f>SUM(F49:G59)</f>
        <v>327751</v>
      </c>
      <c r="G60" s="361"/>
      <c r="H60" s="182">
        <f>SUM(H49:H59)</f>
        <v>3922</v>
      </c>
      <c r="I60" s="182">
        <f>SUM(I49:I59)</f>
        <v>282846</v>
      </c>
      <c r="J60" s="183">
        <f>SUM(J49:J59)</f>
        <v>40983</v>
      </c>
      <c r="K60" s="359">
        <f>SUM(K49:L59)</f>
        <v>20840</v>
      </c>
      <c r="L60" s="361"/>
      <c r="M60" s="183">
        <f>SUM(M49:M59)</f>
        <v>29</v>
      </c>
      <c r="N60" s="359">
        <f>SUM(N49:O59)</f>
        <v>1125050</v>
      </c>
      <c r="O60" s="361"/>
      <c r="P60" s="183">
        <f>SUM(P49:P59)</f>
        <v>8533</v>
      </c>
      <c r="Q60" s="364">
        <f>SUM(Q49:R59)</f>
        <v>208.2</v>
      </c>
      <c r="R60" s="362"/>
      <c r="S60" s="362">
        <f>SUM(S49:T59)</f>
        <v>5127.5</v>
      </c>
      <c r="T60" s="363"/>
      <c r="U60" s="208">
        <f>SUM(U49:U59)</f>
        <v>30.53</v>
      </c>
      <c r="V60" s="362">
        <f>SUM(V49:W59)</f>
        <v>11994.6</v>
      </c>
      <c r="W60" s="363"/>
      <c r="X60" s="103" t="s">
        <v>68</v>
      </c>
      <c r="Y60" s="31"/>
    </row>
    <row r="61" spans="1:25" ht="32.25" customHeight="1" thickBot="1" thickTop="1">
      <c r="A61" s="367"/>
      <c r="B61" s="368"/>
      <c r="C61" s="369"/>
      <c r="D61" s="189">
        <f>D60+D48</f>
        <v>242524</v>
      </c>
      <c r="E61" s="188">
        <f>E60+E48</f>
        <v>103811</v>
      </c>
      <c r="F61" s="367">
        <f>F60+F48</f>
        <v>699783</v>
      </c>
      <c r="G61" s="369"/>
      <c r="H61" s="190">
        <f>H60+H48</f>
        <v>10635</v>
      </c>
      <c r="I61" s="190">
        <f>I60+I48</f>
        <v>571860</v>
      </c>
      <c r="J61" s="190">
        <f>J60+J48</f>
        <v>117288</v>
      </c>
      <c r="K61" s="367">
        <f>K60+K48</f>
        <v>94550</v>
      </c>
      <c r="L61" s="369"/>
      <c r="M61" s="191">
        <f>M60+M48</f>
        <v>130</v>
      </c>
      <c r="N61" s="367">
        <f>N60+N48</f>
        <v>2573680</v>
      </c>
      <c r="O61" s="369"/>
      <c r="P61" s="190">
        <f>P60+P48</f>
        <v>19473</v>
      </c>
      <c r="Q61" s="374">
        <f>Q60+Q48</f>
        <v>549.27</v>
      </c>
      <c r="R61" s="375"/>
      <c r="S61" s="370">
        <f>S60+S48</f>
        <v>11560.599999999999</v>
      </c>
      <c r="T61" s="371"/>
      <c r="U61" s="207">
        <f>U60+U48</f>
        <v>123.54</v>
      </c>
      <c r="V61" s="372">
        <f>V60+V48</f>
        <v>24841.3</v>
      </c>
      <c r="W61" s="373"/>
      <c r="X61" s="192" t="s">
        <v>49</v>
      </c>
      <c r="Y61" s="31"/>
    </row>
    <row r="62" spans="24:25" ht="16.5" customHeight="1">
      <c r="X62" s="60"/>
      <c r="Y62" s="193"/>
    </row>
    <row r="63" spans="24:25" ht="12.75">
      <c r="X63" s="193"/>
      <c r="Y63" s="193"/>
    </row>
    <row r="64" spans="24:25" ht="12.75">
      <c r="X64" s="193"/>
      <c r="Y64" s="193"/>
    </row>
    <row r="65" spans="24:25" ht="12.75">
      <c r="X65" s="193"/>
      <c r="Y65" s="193"/>
    </row>
  </sheetData>
  <sheetProtection/>
  <mergeCells count="239">
    <mergeCell ref="A61:C61"/>
    <mergeCell ref="F61:G61"/>
    <mergeCell ref="K61:L61"/>
    <mergeCell ref="N61:O61"/>
    <mergeCell ref="S61:T61"/>
    <mergeCell ref="V61:W61"/>
    <mergeCell ref="Q61:R61"/>
    <mergeCell ref="A60:C60"/>
    <mergeCell ref="F60:G60"/>
    <mergeCell ref="K60:L60"/>
    <mergeCell ref="N60:O60"/>
    <mergeCell ref="S60:T60"/>
    <mergeCell ref="V60:W60"/>
    <mergeCell ref="Q60:R60"/>
    <mergeCell ref="A59:C59"/>
    <mergeCell ref="F59:G59"/>
    <mergeCell ref="K59:L59"/>
    <mergeCell ref="N59:O59"/>
    <mergeCell ref="S59:T59"/>
    <mergeCell ref="V59:W59"/>
    <mergeCell ref="Q59:R59"/>
    <mergeCell ref="A58:C58"/>
    <mergeCell ref="F58:G58"/>
    <mergeCell ref="K58:L58"/>
    <mergeCell ref="N58:O58"/>
    <mergeCell ref="S58:T58"/>
    <mergeCell ref="V58:W58"/>
    <mergeCell ref="Q58:R58"/>
    <mergeCell ref="A57:C57"/>
    <mergeCell ref="F57:G57"/>
    <mergeCell ref="K57:L57"/>
    <mergeCell ref="N57:O57"/>
    <mergeCell ref="S57:T57"/>
    <mergeCell ref="V57:W57"/>
    <mergeCell ref="Q57:R57"/>
    <mergeCell ref="A56:C56"/>
    <mergeCell ref="F56:G56"/>
    <mergeCell ref="K56:L56"/>
    <mergeCell ref="N56:O56"/>
    <mergeCell ref="S56:T56"/>
    <mergeCell ref="V56:W56"/>
    <mergeCell ref="Q56:R56"/>
    <mergeCell ref="A55:C55"/>
    <mergeCell ref="F55:G55"/>
    <mergeCell ref="K55:L55"/>
    <mergeCell ref="N55:O55"/>
    <mergeCell ref="S55:T55"/>
    <mergeCell ref="V55:W55"/>
    <mergeCell ref="Q55:R55"/>
    <mergeCell ref="A54:C54"/>
    <mergeCell ref="F54:G54"/>
    <mergeCell ref="K54:L54"/>
    <mergeCell ref="N54:O54"/>
    <mergeCell ref="S54:T54"/>
    <mergeCell ref="V54:W54"/>
    <mergeCell ref="Q54:R54"/>
    <mergeCell ref="A53:C53"/>
    <mergeCell ref="F53:G53"/>
    <mergeCell ref="K53:L53"/>
    <mergeCell ref="N53:O53"/>
    <mergeCell ref="S53:T53"/>
    <mergeCell ref="V53:W53"/>
    <mergeCell ref="Q53:R53"/>
    <mergeCell ref="A52:C52"/>
    <mergeCell ref="F52:G52"/>
    <mergeCell ref="K52:L52"/>
    <mergeCell ref="N52:O52"/>
    <mergeCell ref="S52:T52"/>
    <mergeCell ref="V52:W52"/>
    <mergeCell ref="Q52:R52"/>
    <mergeCell ref="A51:C51"/>
    <mergeCell ref="F51:G51"/>
    <mergeCell ref="K51:L51"/>
    <mergeCell ref="N51:O51"/>
    <mergeCell ref="S51:T51"/>
    <mergeCell ref="V51:W51"/>
    <mergeCell ref="Q51:R51"/>
    <mergeCell ref="A50:C50"/>
    <mergeCell ref="F50:G50"/>
    <mergeCell ref="K50:L50"/>
    <mergeCell ref="N50:O50"/>
    <mergeCell ref="S50:T50"/>
    <mergeCell ref="V50:W50"/>
    <mergeCell ref="Q50:R50"/>
    <mergeCell ref="A49:C49"/>
    <mergeCell ref="F49:G49"/>
    <mergeCell ref="K49:L49"/>
    <mergeCell ref="N49:O49"/>
    <mergeCell ref="S49:T49"/>
    <mergeCell ref="V49:W49"/>
    <mergeCell ref="Q49:R49"/>
    <mergeCell ref="A48:C48"/>
    <mergeCell ref="F48:G48"/>
    <mergeCell ref="K48:L48"/>
    <mergeCell ref="N48:O48"/>
    <mergeCell ref="S48:T48"/>
    <mergeCell ref="V48:W48"/>
    <mergeCell ref="Q48:R48"/>
    <mergeCell ref="A47:C47"/>
    <mergeCell ref="F47:G47"/>
    <mergeCell ref="K47:L47"/>
    <mergeCell ref="N47:O47"/>
    <mergeCell ref="S47:T47"/>
    <mergeCell ref="V47:W47"/>
    <mergeCell ref="Q47:R47"/>
    <mergeCell ref="A46:C46"/>
    <mergeCell ref="F46:G46"/>
    <mergeCell ref="K46:L46"/>
    <mergeCell ref="N46:O46"/>
    <mergeCell ref="S46:T46"/>
    <mergeCell ref="V46:W46"/>
    <mergeCell ref="Q46:R46"/>
    <mergeCell ref="A45:C45"/>
    <mergeCell ref="F45:G45"/>
    <mergeCell ref="K45:L45"/>
    <mergeCell ref="N45:O45"/>
    <mergeCell ref="S45:T45"/>
    <mergeCell ref="V45:W45"/>
    <mergeCell ref="Q45:R45"/>
    <mergeCell ref="A44:C44"/>
    <mergeCell ref="F44:G44"/>
    <mergeCell ref="K44:L44"/>
    <mergeCell ref="N44:O44"/>
    <mergeCell ref="S44:T44"/>
    <mergeCell ref="V44:W44"/>
    <mergeCell ref="Q44:R44"/>
    <mergeCell ref="A43:C43"/>
    <mergeCell ref="F43:G43"/>
    <mergeCell ref="K43:L43"/>
    <mergeCell ref="N43:O43"/>
    <mergeCell ref="S43:T43"/>
    <mergeCell ref="V43:W43"/>
    <mergeCell ref="Q43:R43"/>
    <mergeCell ref="A42:C42"/>
    <mergeCell ref="F42:G42"/>
    <mergeCell ref="K42:L42"/>
    <mergeCell ref="N42:O42"/>
    <mergeCell ref="S42:T42"/>
    <mergeCell ref="V42:W42"/>
    <mergeCell ref="Q42:R42"/>
    <mergeCell ref="A41:C41"/>
    <mergeCell ref="F41:G41"/>
    <mergeCell ref="K41:L41"/>
    <mergeCell ref="N41:O41"/>
    <mergeCell ref="S41:T41"/>
    <mergeCell ref="V41:W41"/>
    <mergeCell ref="Q41:R41"/>
    <mergeCell ref="A40:C40"/>
    <mergeCell ref="F40:G40"/>
    <mergeCell ref="K40:L40"/>
    <mergeCell ref="N40:O40"/>
    <mergeCell ref="S40:T40"/>
    <mergeCell ref="V40:W40"/>
    <mergeCell ref="Q40:R40"/>
    <mergeCell ref="A39:C39"/>
    <mergeCell ref="F39:G39"/>
    <mergeCell ref="K39:L39"/>
    <mergeCell ref="N39:O39"/>
    <mergeCell ref="S39:T39"/>
    <mergeCell ref="V39:W39"/>
    <mergeCell ref="Q39:R39"/>
    <mergeCell ref="A38:C38"/>
    <mergeCell ref="F38:G38"/>
    <mergeCell ref="K38:L38"/>
    <mergeCell ref="N38:O38"/>
    <mergeCell ref="S38:T38"/>
    <mergeCell ref="V38:W38"/>
    <mergeCell ref="Q38:R38"/>
    <mergeCell ref="A37:C37"/>
    <mergeCell ref="F37:G37"/>
    <mergeCell ref="K37:L37"/>
    <mergeCell ref="N37:O37"/>
    <mergeCell ref="S37:T37"/>
    <mergeCell ref="V37:W37"/>
    <mergeCell ref="Q37:R37"/>
    <mergeCell ref="A36:C36"/>
    <mergeCell ref="F36:G36"/>
    <mergeCell ref="K36:L36"/>
    <mergeCell ref="N36:O36"/>
    <mergeCell ref="S36:T36"/>
    <mergeCell ref="V36:W36"/>
    <mergeCell ref="Q36:R36"/>
    <mergeCell ref="J34:J35"/>
    <mergeCell ref="K34:L35"/>
    <mergeCell ref="M34:M35"/>
    <mergeCell ref="N34:O35"/>
    <mergeCell ref="P34:P35"/>
    <mergeCell ref="S34:T35"/>
    <mergeCell ref="A34:C35"/>
    <mergeCell ref="D34:D35"/>
    <mergeCell ref="E34:E35"/>
    <mergeCell ref="F34:G35"/>
    <mergeCell ref="H34:H35"/>
    <mergeCell ref="I34:I35"/>
    <mergeCell ref="N32:P32"/>
    <mergeCell ref="U32:W32"/>
    <mergeCell ref="X32:X35"/>
    <mergeCell ref="K33:M33"/>
    <mergeCell ref="N33:P33"/>
    <mergeCell ref="U33:W33"/>
    <mergeCell ref="U34:U35"/>
    <mergeCell ref="V34:W35"/>
    <mergeCell ref="Q34:R35"/>
    <mergeCell ref="Q32:T32"/>
    <mergeCell ref="A30:K30"/>
    <mergeCell ref="A32:E33"/>
    <mergeCell ref="F32:J33"/>
    <mergeCell ref="K32:M32"/>
    <mergeCell ref="C3:C4"/>
    <mergeCell ref="D3:D4"/>
    <mergeCell ref="E3:E4"/>
    <mergeCell ref="F3:F4"/>
    <mergeCell ref="H3:H4"/>
    <mergeCell ref="B3:B4"/>
    <mergeCell ref="X1:X2"/>
    <mergeCell ref="A2:H2"/>
    <mergeCell ref="I2:K2"/>
    <mergeCell ref="L2:L4"/>
    <mergeCell ref="M2:M4"/>
    <mergeCell ref="N2:N4"/>
    <mergeCell ref="O2:O4"/>
    <mergeCell ref="P2:P4"/>
    <mergeCell ref="I3:I4"/>
    <mergeCell ref="A3:A4"/>
    <mergeCell ref="A1:K1"/>
    <mergeCell ref="L1:P1"/>
    <mergeCell ref="R1:R4"/>
    <mergeCell ref="S1:T1"/>
    <mergeCell ref="G3:G4"/>
    <mergeCell ref="J3:K3"/>
    <mergeCell ref="Q33:T33"/>
    <mergeCell ref="Q30:W30"/>
    <mergeCell ref="U1:V1"/>
    <mergeCell ref="W1:W4"/>
    <mergeCell ref="U2:U4"/>
    <mergeCell ref="V2:V4"/>
    <mergeCell ref="Q1:Q4"/>
    <mergeCell ref="S2:S4"/>
    <mergeCell ref="T2:T4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alignWithMargins="0">
    <oddHeader xml:space="preserve">&amp;C&amp;"Titr,Bold"&amp;12شرکت توزيع نيروی برق  استان خراسان رضوی در پايان  شهريور ماه   90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mehdizadeh</cp:lastModifiedBy>
  <cp:lastPrinted>2011-11-08T06:03:00Z</cp:lastPrinted>
  <dcterms:created xsi:type="dcterms:W3CDTF">2004-04-17T09:03:01Z</dcterms:created>
  <dcterms:modified xsi:type="dcterms:W3CDTF">2011-11-08T06:05:42Z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